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tabRatio="937" firstSheet="1" activeTab="5"/>
  </bookViews>
  <sheets>
    <sheet name="ΚΥΡΙΟΣ ΠΙΝ.ΑΡΧΙΤΕΚΤΟΝΩΝ" sheetId="1" r:id="rId1"/>
    <sheet name="ΚΥΡΙΟΣ ΠΙΝ.ΟΙΚΟΝΟΜ." sheetId="2" r:id="rId2"/>
    <sheet name="ΚΥΡΙΟΣ ΠΙΝ.ΤΟΠΟΓΡΑΦ." sheetId="3" r:id="rId3"/>
    <sheet name="ΑΠΟΡΡΙΠ. ΑΡΧΙΤΕΚΤ." sheetId="4" r:id="rId4"/>
    <sheet name="ΑΠΟΡΡΙΠ.ΤΟΠΟΓΡΑΦΟΙ" sheetId="5" r:id="rId5"/>
    <sheet name="ΑΠΟΡΡΙΠ.ΟΙΚΟΝΟΜ." sheetId="6" r:id="rId6"/>
  </sheets>
  <definedNames>
    <definedName name="_xlnm.Print_Area" localSheetId="3">'ΑΠΟΡΡΙΠ. ΑΡΧΙΤΕΚΤ.'!$A$4:$W$21</definedName>
    <definedName name="_xlnm.Print_Area" localSheetId="5">'ΑΠΟΡΡΙΠ.ΟΙΚΟΝΟΜ.'!$A$3:$W$24</definedName>
    <definedName name="_xlnm.Print_Area" localSheetId="4">'ΑΠΟΡΡΙΠ.ΤΟΠΟΓΡΑΦΟΙ'!$A$3:$W$20</definedName>
    <definedName name="_xlnm.Print_Area" localSheetId="0">'ΚΥΡΙΟΣ ΠΙΝ.ΑΡΧΙΤΕΚΤΟΝΩΝ'!$A$2:$Y$18</definedName>
    <definedName name="_xlnm.Print_Area" localSheetId="1">'ΚΥΡΙΟΣ ΠΙΝ.ΟΙΚΟΝΟΜ.'!$A$3:$W$23</definedName>
    <definedName name="_xlnm.Print_Area" localSheetId="2">'ΚΥΡΙΟΣ ΠΙΝ.ΤΟΠΟΓΡΑΦ.'!$A$3:$W$16</definedName>
  </definedNames>
  <calcPr fullCalcOnLoad="1"/>
</workbook>
</file>

<file path=xl/sharedStrings.xml><?xml version="1.0" encoding="utf-8"?>
<sst xmlns="http://schemas.openxmlformats.org/spreadsheetml/2006/main" count="436" uniqueCount="113">
  <si>
    <t>ΚΥΡΙΟΣ ΠΙΝΑΚΑΣ ΚΑΤΑΤΑΞΗΣ ΠΕ 6 ΤΟΠΟΓΡΑΦΩΝ ΜΗΧΑΝΙΚΩΝ</t>
  </si>
  <si>
    <t>ΣΤΟΙΧΕΙΑ ΥΠΟΨΗΦΙΟΥ</t>
  </si>
  <si>
    <t>ΚΡΙΤΗΡΙΑ</t>
  </si>
  <si>
    <t xml:space="preserve">ΜΟΝΑΔΕΣ   </t>
  </si>
  <si>
    <t>Α/Α</t>
  </si>
  <si>
    <t>ΕΠΩΝΥΜΟ</t>
  </si>
  <si>
    <t>ΟΝΟΜΑ</t>
  </si>
  <si>
    <t>ΠΑΤΡΩΝΥΜΟ</t>
  </si>
  <si>
    <t>ΑΔΕΙΑ ΑΣΚΗΣΗΣ ΕΠΑΓΓΕΛΜΑΤΟΣ</t>
  </si>
  <si>
    <t>ΠΤΥΧΙΟ</t>
  </si>
  <si>
    <t>ΕΜΠΕΙΡΙΑ</t>
  </si>
  <si>
    <t>ΠΡΟΣ/ΞΗΣΗ ΕΜΠΕΙΡΙΑΣ</t>
  </si>
  <si>
    <t>Η/Υ</t>
  </si>
  <si>
    <t>ΓΛΩΣΣΑ</t>
  </si>
  <si>
    <t>ΓΛΩΣΣΑ(2)</t>
  </si>
  <si>
    <t>2ος ΤΙΤΛΟΣ - ΜΕΤΑΠΤΥΧΙΑΚΟ</t>
  </si>
  <si>
    <t>ΕΝΤΟΠΟΙΟΤΗΤΑ</t>
  </si>
  <si>
    <t>ΣΕΜΙΝΑΡΙΟ ΟΑΕΔ</t>
  </si>
  <si>
    <t>ΣΥΝΟΛΟ ΜΟΡΙΩΝ</t>
  </si>
  <si>
    <t>[1]</t>
  </si>
  <si>
    <t>[2]</t>
  </si>
  <si>
    <t>[3]</t>
  </si>
  <si>
    <t>[4]</t>
  </si>
  <si>
    <t>[5]</t>
  </si>
  <si>
    <t>[6]</t>
  </si>
  <si>
    <t>[7]</t>
  </si>
  <si>
    <t>[8]</t>
  </si>
  <si>
    <t>[9]</t>
  </si>
  <si>
    <t xml:space="preserve">ΣΟΥΛΤΑΤΟΥ </t>
  </si>
  <si>
    <t>ΕΙΡΗΝΗ</t>
  </si>
  <si>
    <t>ΓΕΩΡΓΙΟΣ</t>
  </si>
  <si>
    <t>Ν</t>
  </si>
  <si>
    <t xml:space="preserve">ΣΑΡΤΖΕΤΑΚΗ </t>
  </si>
  <si>
    <t>ΜΑΡΙΑ</t>
  </si>
  <si>
    <t>ΝΙΚΟΛΑΟΣ</t>
  </si>
  <si>
    <t xml:space="preserve">ΒΑΣΙΛΕΙΑΔΗΣ </t>
  </si>
  <si>
    <t>ΙΩΑΝΝΗΣ</t>
  </si>
  <si>
    <t>ΒΑΣΙΛΕΙΟΣ</t>
  </si>
  <si>
    <t>ΛΙΜΗΝ ΧΕΡΣΟΝΗΣΟΥ 29/05/2009</t>
  </si>
  <si>
    <t>Η ΕΠΙΤΡΟΠΗ</t>
  </si>
  <si>
    <t>ΔΑΝΕΛΑΚΗΣ ΓΕΩΡΓΙΟΣ</t>
  </si>
  <si>
    <t>ΒΑΣΙΛΑΚΗΣ ΝΙΚΟΛΑΟΣ</t>
  </si>
  <si>
    <t>ΚΑΡΑΓΙΑΝΝΗΣ ΜΥΡΩΝ</t>
  </si>
  <si>
    <t>ΚΥΡΙΟΣ ΠΙΝΑΚΑΣ ΚΑΤΑΤΑΞΗΣ ΠΕ 1  OIKONOMIKOY</t>
  </si>
  <si>
    <t>ΠΑΡΑΤΗΡΗΣΕΙΣ</t>
  </si>
  <si>
    <t xml:space="preserve">ΜΙΧΕΛΕΚΑΚΗΣ </t>
  </si>
  <si>
    <t>ΕΜΜΑΝΟΥΗΛ</t>
  </si>
  <si>
    <t>ΚΩΝΣΤΑΝΤΙΝΟΣ</t>
  </si>
  <si>
    <t xml:space="preserve">ΔΟΞΑΣΤΑΚΗ </t>
  </si>
  <si>
    <t>ΚΑΛΛΙΟΠΗ</t>
  </si>
  <si>
    <t xml:space="preserve">ΤΖΕΡΝΙΑΔΑΚΗΣ </t>
  </si>
  <si>
    <t>ΑΘΑΝΑΣΙΟΣ</t>
  </si>
  <si>
    <t xml:space="preserve">ΧΑΡΙΤΑΚΗΣ </t>
  </si>
  <si>
    <t xml:space="preserve">ΚΥΠΡΙΩΤΑΚΗ </t>
  </si>
  <si>
    <t xml:space="preserve">ΖΑΧΑΡΙΟΥΔΑΚΗ </t>
  </si>
  <si>
    <t>ΑΙΚΑΤΕΡΙΝΗ</t>
  </si>
  <si>
    <t xml:space="preserve">ΧΑΝΙΩΤΑΚΗ </t>
  </si>
  <si>
    <t>ΣΟΦΙΑ</t>
  </si>
  <si>
    <t xml:space="preserve">Η ΕΠΙΤΡΟΠΗ </t>
  </si>
  <si>
    <t>ΚΥΡΙΟΣ ΠΙΝΑΚΑΣ ΚΑΤΑΤΑΞΗΣ ΠΕ 4 ΑΡΧΙΤΕΚΤΟΝΩΝ</t>
  </si>
  <si>
    <t>ΓΛΩΣΣΑ(3)</t>
  </si>
  <si>
    <t>[10]</t>
  </si>
  <si>
    <t xml:space="preserve">ΑΛΕΞΑΝΔΡΗ </t>
  </si>
  <si>
    <t>ΑΘΑΝΑΣΙΑ</t>
  </si>
  <si>
    <t>ΔΗΜΗΤΡΙΟΣ</t>
  </si>
  <si>
    <t xml:space="preserve">ΠΛΕΜΜΕΝΟΥ </t>
  </si>
  <si>
    <t xml:space="preserve">ΜΑΡΚΟΓΙΑΝΝΑΚΗ </t>
  </si>
  <si>
    <t>ΠΟΛΥΜΝΙΑ</t>
  </si>
  <si>
    <t>N</t>
  </si>
  <si>
    <t xml:space="preserve">ΣΤΕΦΑΝΑΚΗ </t>
  </si>
  <si>
    <t>ΕΛΕΝΗ</t>
  </si>
  <si>
    <t>ΑΝΤΩΝΙΟΣ</t>
  </si>
  <si>
    <t>ΛΙΜΗΝ ΧΕΡΣΟΝΗΣΟΥ 29/5/2009</t>
  </si>
  <si>
    <t xml:space="preserve"> </t>
  </si>
  <si>
    <t>ΠΙΝΑΚΑΣ ΑΠΟΡΡΙΠΤΕΩΝ ΠΕ 4 ΑΡΧΙΤΕΚΤΟΝΩΝ</t>
  </si>
  <si>
    <t xml:space="preserve">ΒΛΑΣΤΟΣ </t>
  </si>
  <si>
    <t>ΜΙΧΑΗΛ</t>
  </si>
  <si>
    <t>δεν κατέχει την απαιτούμενη άδεια, δεν κατέχει το απαιτούμενο πτυχίο ξένης γλώσσας και Η/Υ</t>
  </si>
  <si>
    <t xml:space="preserve">ΓΚΟΥΓΚΟΥΛΗ </t>
  </si>
  <si>
    <t>ΑΝΤΩΝΙΑ</t>
  </si>
  <si>
    <t>ΑΓΓΕΛΟΣ</t>
  </si>
  <si>
    <t>δεν κατέχει το απαιτούμενο πτυχίο Η/Υ</t>
  </si>
  <si>
    <t xml:space="preserve">ΔΡΑΚΩΝΑΚΗ </t>
  </si>
  <si>
    <t>ΚΩΝΣΤΑΝΤΙΝΑ</t>
  </si>
  <si>
    <t>αθεώρητο φωτοαντίγραφο ταυτότητας</t>
  </si>
  <si>
    <t>ΠΑΡΘΕΝΟΠΟΥΛΟΥ</t>
  </si>
  <si>
    <t>ΝΙΚΟΛΕΤΑ</t>
  </si>
  <si>
    <t>εκπρόθεσμη αίτηση</t>
  </si>
  <si>
    <t xml:space="preserve">ΣΑΝΟΥΔΑΚΗ </t>
  </si>
  <si>
    <t>δεν κατέχει την απαιτούμενη άδεια</t>
  </si>
  <si>
    <t>ΠΙΝΑΚΑΣ ΑΠΟΡΡΙΠΤΕΩΝ ΠΕ 6 ΤΟΠΟΓΡΑΦΩΝ ΜΗΧΑΝΙΚΩΝ</t>
  </si>
  <si>
    <t xml:space="preserve">ΑΠΟΣΤΟΛΑΚΑΚΗΣ </t>
  </si>
  <si>
    <t>ΑΠΟΣΤΟΛΟΣ</t>
  </si>
  <si>
    <t>ΜΠΟΥΓΙΟΥΚΟΣ</t>
  </si>
  <si>
    <t>δεν κατέχει το απαιτούμενο πτυχίο ξένης γλώσσας και  Η/Υ</t>
  </si>
  <si>
    <t xml:space="preserve">ΝΤΙΝΟΣ </t>
  </si>
  <si>
    <t xml:space="preserve">ΠΑΠΑΔΑΚΗ </t>
  </si>
  <si>
    <t>ΓΕΩΡΓΙΑ</t>
  </si>
  <si>
    <t>δεν κατέχει το απαιτούμενο πτυχίο ξένης γλώσσας και  Η/Υ, αθεώρητο φωτοαντίγραφο ταυτότητας</t>
  </si>
  <si>
    <t xml:space="preserve">ΠΕΡΥΣΙΝΑΚΗ </t>
  </si>
  <si>
    <t>ΧΑΡΑΛΑΜΠΟΣ</t>
  </si>
  <si>
    <t>ΠΙΝΑΚΑΣ ΑΠΟΡΡΙΠΤΕΩΝ  ΠΕ1 OIKONOMIKOY</t>
  </si>
  <si>
    <t xml:space="preserve">ΑΛΕΞΑΝΤΩΝΑΚΗ </t>
  </si>
  <si>
    <t xml:space="preserve">ΚΑΛΕΜΙΚΙΑΡΑΚΗ </t>
  </si>
  <si>
    <t>ΑΘΗΝΑ</t>
  </si>
  <si>
    <t>δεν κατέχει την απαιτούμενη άδεια, δεν κατέχει το απαιτούμενο πτυχίο ξένης γλώσσας</t>
  </si>
  <si>
    <t xml:space="preserve">ΝΙΚΗΦΟΡΟΥ </t>
  </si>
  <si>
    <t>δεν κατέχει το απαιτούμενο πτυχίο Η/Υ, το δελτίο επαγγελματικής ταυτότητας δεν είναι σε ισχύ</t>
  </si>
  <si>
    <t xml:space="preserve">ΠΑΝΑΓΙΩΤΑΚΗΣ </t>
  </si>
  <si>
    <t>δεν κατέχει το απαιτούμενο πτυχίο ξένης γλώσσας και Η/Υ</t>
  </si>
  <si>
    <t xml:space="preserve">ΧΑΤΖΗΒΑΣΙΛΕΙΟΥ </t>
  </si>
  <si>
    <t>ΣΤΥΛΙΑΝΟΣ</t>
  </si>
  <si>
    <t xml:space="preserve">ΧΡΙΣΤΟΔΟΥΛΑΚΗΣ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</si>
</sst>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24">
    <font>
      <sz val="10"/>
      <name val="Arial"/>
      <family val="0"/>
    </font>
    <font>
      <sz val="8"/>
      <name val="Arial"/>
      <family val="0"/>
    </font>
    <font>
      <b/>
      <sz val="9"/>
      <name val="Arial Greek"/>
      <family val="2"/>
    </font>
    <font>
      <b/>
      <sz val="12"/>
      <name val="Arial Greek"/>
      <family val="2"/>
    </font>
    <font>
      <b/>
      <sz val="12"/>
      <name val="Arial"/>
      <family val="0"/>
    </font>
    <font>
      <b/>
      <i/>
      <sz val="12"/>
      <name val="Arial Greek"/>
      <family val="0"/>
    </font>
    <font>
      <b/>
      <sz val="12"/>
      <color indexed="10"/>
      <name val="Arial Greek"/>
      <family val="2"/>
    </font>
    <font>
      <sz val="12"/>
      <name val="Arial"/>
      <family val="0"/>
    </font>
    <font>
      <sz val="7"/>
      <name val="Arial Greek"/>
      <family val="2"/>
    </font>
    <font>
      <b/>
      <sz val="8"/>
      <name val="Arial Greek"/>
      <family val="2"/>
    </font>
    <font>
      <i/>
      <sz val="10"/>
      <name val="Arial Greek"/>
      <family val="0"/>
    </font>
    <font>
      <sz val="9"/>
      <name val="Arial Greek"/>
      <family val="2"/>
    </font>
    <font>
      <b/>
      <sz val="10"/>
      <name val="Arial Greek"/>
      <family val="2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9"/>
      <name val="Arial"/>
      <family val="0"/>
    </font>
    <font>
      <b/>
      <sz val="7"/>
      <name val="Arial Greek"/>
      <family val="2"/>
    </font>
    <font>
      <b/>
      <sz val="5"/>
      <name val="Arial Greek"/>
      <family val="2"/>
    </font>
    <font>
      <b/>
      <sz val="6"/>
      <name val="Arial Greek"/>
      <family val="2"/>
    </font>
    <font>
      <b/>
      <i/>
      <sz val="10"/>
      <name val="Arial Greek"/>
      <family val="0"/>
    </font>
    <font>
      <b/>
      <sz val="10"/>
      <color indexed="10"/>
      <name val="Arial Greek"/>
      <family val="2"/>
    </font>
    <font>
      <sz val="12"/>
      <name val="Arial Greek"/>
      <family val="0"/>
    </font>
    <font>
      <sz val="10"/>
      <color indexed="10"/>
      <name val="Arial"/>
      <family val="2"/>
    </font>
    <font>
      <sz val="10"/>
      <name val="Arial Greek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2" borderId="1" xfId="0" applyFont="1" applyFill="1" applyBorder="1" applyAlignment="1">
      <alignment vertical="center" textRotation="90"/>
    </xf>
    <xf numFmtId="0" fontId="2" fillId="2" borderId="1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textRotation="90"/>
    </xf>
    <xf numFmtId="0" fontId="2" fillId="3" borderId="2" xfId="0" applyFont="1" applyFill="1" applyBorder="1" applyAlignment="1">
      <alignment horizontal="center" textRotation="90" wrapText="1"/>
    </xf>
    <xf numFmtId="0" fontId="2" fillId="3" borderId="3" xfId="0" applyFont="1" applyFill="1" applyBorder="1" applyAlignment="1">
      <alignment horizontal="center" textRotation="90" wrapText="1"/>
    </xf>
    <xf numFmtId="0" fontId="2" fillId="4" borderId="4" xfId="0" applyFont="1" applyFill="1" applyBorder="1" applyAlignment="1">
      <alignment horizontal="center" textRotation="90"/>
    </xf>
    <xf numFmtId="0" fontId="2" fillId="4" borderId="2" xfId="0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center" textRotation="90"/>
    </xf>
    <xf numFmtId="0" fontId="2" fillId="4" borderId="2" xfId="0" applyFont="1" applyFill="1" applyBorder="1" applyAlignment="1">
      <alignment horizontal="center" textRotation="90" wrapText="1"/>
    </xf>
    <xf numFmtId="0" fontId="2" fillId="4" borderId="5" xfId="0" applyFont="1" applyFill="1" applyBorder="1" applyAlignment="1">
      <alignment horizontal="center" textRotation="90" wrapText="1"/>
    </xf>
    <xf numFmtId="0" fontId="2" fillId="4" borderId="6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textRotation="90"/>
    </xf>
    <xf numFmtId="0" fontId="2" fillId="3" borderId="7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" fontId="3" fillId="0" borderId="8" xfId="0" applyNumberFormat="1" applyFont="1" applyFill="1" applyBorder="1" applyAlignment="1" quotePrefix="1">
      <alignment horizontal="center" vertical="center"/>
    </xf>
    <xf numFmtId="0" fontId="3" fillId="0" borderId="8" xfId="0" applyFont="1" applyBorder="1" applyAlignment="1">
      <alignment horizontal="center" vertical="center"/>
    </xf>
    <xf numFmtId="1" fontId="5" fillId="0" borderId="8" xfId="0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/>
    </xf>
    <xf numFmtId="1" fontId="5" fillId="0" borderId="8" xfId="0" applyNumberFormat="1" applyFont="1" applyFill="1" applyBorder="1" applyAlignment="1" quotePrefix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5" fillId="0" borderId="0" xfId="0" applyNumberFormat="1" applyFont="1" applyFill="1" applyBorder="1" applyAlignment="1" quotePrefix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" fontId="10" fillId="0" borderId="0" xfId="0" applyNumberFormat="1" applyFont="1" applyFill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2" fillId="3" borderId="1" xfId="0" applyFont="1" applyFill="1" applyBorder="1" applyAlignment="1">
      <alignment horizontal="center" textRotation="90" wrapText="1"/>
    </xf>
    <xf numFmtId="0" fontId="2" fillId="3" borderId="7" xfId="0" applyFont="1" applyFill="1" applyBorder="1" applyAlignment="1">
      <alignment horizontal="center" textRotation="90" wrapText="1"/>
    </xf>
    <xf numFmtId="0" fontId="0" fillId="0" borderId="0" xfId="0" applyAlignment="1">
      <alignment horizontal="center" vertical="center"/>
    </xf>
    <xf numFmtId="0" fontId="0" fillId="3" borderId="8" xfId="0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" fontId="5" fillId="0" borderId="11" xfId="0" applyNumberFormat="1" applyFont="1" applyFill="1" applyBorder="1" applyAlignment="1" quotePrefix="1">
      <alignment horizontal="center" vertical="center"/>
    </xf>
    <xf numFmtId="0" fontId="3" fillId="0" borderId="14" xfId="0" applyFont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15" fillId="0" borderId="0" xfId="0" applyFont="1" applyAlignment="1">
      <alignment/>
    </xf>
    <xf numFmtId="0" fontId="16" fillId="2" borderId="1" xfId="0" applyFont="1" applyFill="1" applyBorder="1" applyAlignment="1">
      <alignment vertical="center" textRotation="90"/>
    </xf>
    <xf numFmtId="0" fontId="16" fillId="2" borderId="1" xfId="0" applyFont="1" applyFill="1" applyBorder="1" applyAlignment="1">
      <alignment horizontal="center" vertical="center" textRotation="90"/>
    </xf>
    <xf numFmtId="0" fontId="17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textRotation="90"/>
    </xf>
    <xf numFmtId="0" fontId="18" fillId="3" borderId="1" xfId="0" applyFont="1" applyFill="1" applyBorder="1" applyAlignment="1">
      <alignment horizontal="center" vertical="center"/>
    </xf>
    <xf numFmtId="0" fontId="16" fillId="3" borderId="7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6" fillId="4" borderId="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3" borderId="2" xfId="0" applyFont="1" applyFill="1" applyBorder="1" applyAlignment="1">
      <alignment horizontal="center" vertical="center" textRotation="90" wrapText="1"/>
    </xf>
    <xf numFmtId="0" fontId="16" fillId="3" borderId="2" xfId="0" applyFont="1" applyFill="1" applyBorder="1" applyAlignment="1">
      <alignment horizontal="center" textRotation="90"/>
    </xf>
    <xf numFmtId="0" fontId="18" fillId="3" borderId="2" xfId="0" applyFont="1" applyFill="1" applyBorder="1" applyAlignment="1">
      <alignment horizontal="center" textRotation="90" wrapText="1"/>
    </xf>
    <xf numFmtId="0" fontId="17" fillId="3" borderId="2" xfId="0" applyFont="1" applyFill="1" applyBorder="1" applyAlignment="1">
      <alignment horizontal="center" textRotation="90" wrapText="1"/>
    </xf>
    <xf numFmtId="0" fontId="16" fillId="3" borderId="3" xfId="0" applyFont="1" applyFill="1" applyBorder="1" applyAlignment="1">
      <alignment horizontal="center" textRotation="90" wrapText="1"/>
    </xf>
    <xf numFmtId="0" fontId="16" fillId="4" borderId="4" xfId="0" applyFont="1" applyFill="1" applyBorder="1" applyAlignment="1">
      <alignment horizontal="center" textRotation="90"/>
    </xf>
    <xf numFmtId="0" fontId="16" fillId="4" borderId="2" xfId="0" applyFont="1" applyFill="1" applyBorder="1" applyAlignment="1">
      <alignment horizontal="center" textRotation="90"/>
    </xf>
    <xf numFmtId="0" fontId="16" fillId="4" borderId="1" xfId="0" applyFont="1" applyFill="1" applyBorder="1" applyAlignment="1">
      <alignment horizontal="center" textRotation="90"/>
    </xf>
    <xf numFmtId="0" fontId="18" fillId="4" borderId="2" xfId="0" applyFont="1" applyFill="1" applyBorder="1" applyAlignment="1">
      <alignment horizontal="center" textRotation="90" wrapText="1"/>
    </xf>
    <xf numFmtId="0" fontId="16" fillId="4" borderId="5" xfId="0" applyFont="1" applyFill="1" applyBorder="1" applyAlignment="1">
      <alignment horizontal="center" textRotation="90" wrapText="1"/>
    </xf>
    <xf numFmtId="0" fontId="17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textRotation="90"/>
    </xf>
    <xf numFmtId="0" fontId="16" fillId="3" borderId="20" xfId="0" applyFont="1" applyFill="1" applyBorder="1" applyAlignment="1">
      <alignment horizontal="center" vertical="center"/>
    </xf>
    <xf numFmtId="0" fontId="18" fillId="3" borderId="8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16" fillId="4" borderId="18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" fontId="19" fillId="0" borderId="8" xfId="0" applyNumberFormat="1" applyFont="1" applyFill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0" xfId="0" applyAlignment="1">
      <alignment/>
    </xf>
    <xf numFmtId="0" fontId="7" fillId="0" borderId="22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12" fillId="2" borderId="1" xfId="0" applyFont="1" applyFill="1" applyBorder="1" applyAlignment="1">
      <alignment vertical="center" textRotation="90"/>
    </xf>
    <xf numFmtId="0" fontId="12" fillId="2" borderId="1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center" vertical="center" textRotation="90"/>
    </xf>
    <xf numFmtId="0" fontId="12" fillId="3" borderId="2" xfId="0" applyFont="1" applyFill="1" applyBorder="1" applyAlignment="1">
      <alignment horizontal="center" vertical="center" textRotation="90" wrapText="1"/>
    </xf>
    <xf numFmtId="0" fontId="12" fillId="3" borderId="2" xfId="0" applyFont="1" applyFill="1" applyBorder="1" applyAlignment="1">
      <alignment horizontal="center" textRotation="90"/>
    </xf>
    <xf numFmtId="0" fontId="12" fillId="3" borderId="2" xfId="0" applyFont="1" applyFill="1" applyBorder="1" applyAlignment="1">
      <alignment horizontal="center" textRotation="90" wrapText="1"/>
    </xf>
    <xf numFmtId="0" fontId="12" fillId="3" borderId="3" xfId="0" applyFont="1" applyFill="1" applyBorder="1" applyAlignment="1">
      <alignment horizontal="center" textRotation="90" wrapText="1"/>
    </xf>
    <xf numFmtId="0" fontId="12" fillId="4" borderId="4" xfId="0" applyFont="1" applyFill="1" applyBorder="1" applyAlignment="1">
      <alignment horizontal="center" textRotation="90"/>
    </xf>
    <xf numFmtId="0" fontId="12" fillId="4" borderId="2" xfId="0" applyFont="1" applyFill="1" applyBorder="1" applyAlignment="1">
      <alignment horizontal="center" textRotation="90"/>
    </xf>
    <xf numFmtId="0" fontId="12" fillId="4" borderId="1" xfId="0" applyFont="1" applyFill="1" applyBorder="1" applyAlignment="1">
      <alignment horizontal="center" textRotation="90"/>
    </xf>
    <xf numFmtId="0" fontId="12" fillId="4" borderId="2" xfId="0" applyFont="1" applyFill="1" applyBorder="1" applyAlignment="1">
      <alignment horizontal="center" textRotation="90" wrapText="1"/>
    </xf>
    <xf numFmtId="0" fontId="12" fillId="4" borderId="5" xfId="0" applyFont="1" applyFill="1" applyBorder="1" applyAlignment="1">
      <alignment horizontal="center" textRotation="90" wrapText="1"/>
    </xf>
    <xf numFmtId="0" fontId="12" fillId="4" borderId="6" xfId="0" applyFont="1" applyFill="1" applyBorder="1" applyAlignment="1">
      <alignment wrapText="1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textRotation="90"/>
    </xf>
    <xf numFmtId="0" fontId="12" fillId="3" borderId="7" xfId="0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" fontId="21" fillId="0" borderId="18" xfId="0" applyNumberFormat="1" applyFont="1" applyFill="1" applyBorder="1" applyAlignment="1">
      <alignment horizontal="center" vertical="center"/>
    </xf>
    <xf numFmtId="1" fontId="21" fillId="0" borderId="23" xfId="0" applyNumberFormat="1" applyFont="1" applyFill="1" applyBorder="1" applyAlignment="1">
      <alignment horizontal="center" vertical="center"/>
    </xf>
    <xf numFmtId="1" fontId="21" fillId="0" borderId="20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A23"/>
  <sheetViews>
    <sheetView workbookViewId="0" topLeftCell="A3">
      <selection activeCell="H15" sqref="H15"/>
    </sheetView>
  </sheetViews>
  <sheetFormatPr defaultColWidth="9.140625" defaultRowHeight="12.75"/>
  <cols>
    <col min="1" max="1" width="4.421875" style="0" customWidth="1"/>
    <col min="2" max="2" width="20.421875" style="0" bestFit="1" customWidth="1"/>
    <col min="3" max="4" width="18.28125" style="0" bestFit="1" customWidth="1"/>
    <col min="5" max="5" width="5.421875" style="0" customWidth="1"/>
    <col min="6" max="6" width="9.421875" style="0" customWidth="1"/>
    <col min="7" max="7" width="6.00390625" style="0" customWidth="1"/>
    <col min="8" max="9" width="5.57421875" style="0" customWidth="1"/>
    <col min="13" max="13" width="6.140625" style="0" customWidth="1"/>
    <col min="14" max="14" width="5.28125" style="0" customWidth="1"/>
    <col min="15" max="15" width="6.00390625" style="0" customWidth="1"/>
    <col min="17" max="17" width="9.8515625" style="0" customWidth="1"/>
    <col min="18" max="18" width="8.57421875" style="0" customWidth="1"/>
    <col min="26" max="26" width="20.57421875" style="0" customWidth="1"/>
    <col min="27" max="27" width="11.140625" style="0" customWidth="1"/>
  </cols>
  <sheetData>
    <row r="3" spans="1:25" ht="13.5" thickBot="1">
      <c r="A3" s="151" t="s">
        <v>59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</row>
    <row r="4" spans="1:25" ht="13.5" thickBot="1">
      <c r="A4" s="2"/>
      <c r="B4" s="152" t="s">
        <v>1</v>
      </c>
      <c r="C4" s="153"/>
      <c r="D4" s="153"/>
      <c r="E4" s="152" t="s">
        <v>2</v>
      </c>
      <c r="F4" s="153"/>
      <c r="G4" s="153"/>
      <c r="H4" s="153"/>
      <c r="I4" s="153"/>
      <c r="J4" s="153"/>
      <c r="K4" s="153"/>
      <c r="L4" s="153"/>
      <c r="M4" s="153"/>
      <c r="N4" s="153"/>
      <c r="O4" s="157"/>
      <c r="P4" s="154" t="s">
        <v>3</v>
      </c>
      <c r="Q4" s="155"/>
      <c r="R4" s="155"/>
      <c r="S4" s="155"/>
      <c r="T4" s="155"/>
      <c r="U4" s="155"/>
      <c r="V4" s="155"/>
      <c r="W4" s="155"/>
      <c r="X4" s="155"/>
      <c r="Y4" s="156"/>
    </row>
    <row r="5" spans="1:27" s="85" customFormat="1" ht="105.75">
      <c r="A5" s="3" t="s">
        <v>4</v>
      </c>
      <c r="B5" s="4" t="s">
        <v>5</v>
      </c>
      <c r="C5" s="4" t="s">
        <v>6</v>
      </c>
      <c r="D5" s="4" t="s">
        <v>7</v>
      </c>
      <c r="E5" s="5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16" t="s">
        <v>60</v>
      </c>
      <c r="M5" s="48" t="s">
        <v>15</v>
      </c>
      <c r="N5" s="48" t="s">
        <v>16</v>
      </c>
      <c r="O5" s="49" t="s">
        <v>17</v>
      </c>
      <c r="P5" s="9" t="s">
        <v>9</v>
      </c>
      <c r="Q5" s="10" t="s">
        <v>10</v>
      </c>
      <c r="R5" s="10" t="s">
        <v>11</v>
      </c>
      <c r="S5" s="10" t="s">
        <v>13</v>
      </c>
      <c r="T5" s="11" t="s">
        <v>14</v>
      </c>
      <c r="U5" s="11" t="s">
        <v>60</v>
      </c>
      <c r="V5" s="12" t="s">
        <v>15</v>
      </c>
      <c r="W5" s="12" t="s">
        <v>16</v>
      </c>
      <c r="X5" s="13" t="s">
        <v>17</v>
      </c>
      <c r="Y5" s="14" t="s">
        <v>18</v>
      </c>
      <c r="Z5" s="149" t="s">
        <v>44</v>
      </c>
      <c r="AA5" s="150"/>
    </row>
    <row r="6" spans="1:25" ht="12.75">
      <c r="A6" s="86"/>
      <c r="B6" s="87"/>
      <c r="C6" s="87"/>
      <c r="D6" s="87"/>
      <c r="E6" s="88" t="s">
        <v>19</v>
      </c>
      <c r="F6" s="89" t="s">
        <v>20</v>
      </c>
      <c r="G6" s="89" t="s">
        <v>21</v>
      </c>
      <c r="H6" s="89" t="s">
        <v>22</v>
      </c>
      <c r="I6" s="90"/>
      <c r="J6" s="89" t="s">
        <v>23</v>
      </c>
      <c r="K6" s="91" t="s">
        <v>24</v>
      </c>
      <c r="L6" s="88" t="s">
        <v>25</v>
      </c>
      <c r="M6" s="92" t="s">
        <v>26</v>
      </c>
      <c r="N6" s="92" t="s">
        <v>27</v>
      </c>
      <c r="O6" s="92" t="s">
        <v>61</v>
      </c>
      <c r="P6" s="93" t="s">
        <v>20</v>
      </c>
      <c r="Q6" s="93" t="s">
        <v>21</v>
      </c>
      <c r="R6" s="93" t="s">
        <v>22</v>
      </c>
      <c r="S6" s="93" t="s">
        <v>23</v>
      </c>
      <c r="T6" s="94" t="s">
        <v>24</v>
      </c>
      <c r="U6" s="95" t="s">
        <v>25</v>
      </c>
      <c r="V6" s="96" t="s">
        <v>26</v>
      </c>
      <c r="W6" s="96" t="s">
        <v>27</v>
      </c>
      <c r="X6" s="96" t="s">
        <v>61</v>
      </c>
      <c r="Y6" s="96"/>
    </row>
    <row r="7" spans="1:25" s="97" customFormat="1" ht="33" customHeight="1">
      <c r="A7" s="53">
        <v>1</v>
      </c>
      <c r="B7" s="53" t="s">
        <v>62</v>
      </c>
      <c r="C7" s="53" t="s">
        <v>63</v>
      </c>
      <c r="D7" s="53" t="s">
        <v>64</v>
      </c>
      <c r="E7" s="70" t="s">
        <v>31</v>
      </c>
      <c r="F7" s="22">
        <v>9.32</v>
      </c>
      <c r="G7" s="22">
        <v>70</v>
      </c>
      <c r="H7" s="22">
        <v>28</v>
      </c>
      <c r="I7" s="22" t="s">
        <v>31</v>
      </c>
      <c r="J7" s="22">
        <v>1</v>
      </c>
      <c r="K7" s="22">
        <v>3</v>
      </c>
      <c r="L7" s="22"/>
      <c r="M7" s="22"/>
      <c r="N7" s="22"/>
      <c r="O7" s="22"/>
      <c r="P7" s="22">
        <f>F7*100</f>
        <v>932</v>
      </c>
      <c r="Q7" s="31">
        <f>IF(G7&gt;60,420,IF(G7&gt;48,360+(G7-48)*5,IF(G7&gt;36,264+(G7-36)*8,IF(G7&gt;24,156+(G7-24)*9,IF(G7&gt;12,60+(G7-12)*8,G7*5)))))</f>
        <v>420</v>
      </c>
      <c r="R7" s="24">
        <f>IF(H7&gt;60,420,IF(H7&gt;48,360+(H7-48)*5,IF(H7&gt;36,264+(H7-36)*8,IF(H7&gt;24,156+(H7-24)*9,IF(H7&gt;12,60+(H7-12)*8,H7*5)))))/2</f>
        <v>96</v>
      </c>
      <c r="S7" s="22">
        <f aca="true" t="shared" si="0" ref="S7:U10">IF(J7=1,70,IF(J7=2,50,IF(J7=3,30,)))</f>
        <v>70</v>
      </c>
      <c r="T7" s="22">
        <f t="shared" si="0"/>
        <v>30</v>
      </c>
      <c r="U7" s="22">
        <f t="shared" si="0"/>
        <v>0</v>
      </c>
      <c r="V7" s="25">
        <f aca="true" t="shared" si="1" ref="V7:W10">IF(M7=1,150,IF(M7=0,0,))</f>
        <v>0</v>
      </c>
      <c r="W7" s="25">
        <f t="shared" si="1"/>
        <v>0</v>
      </c>
      <c r="X7" s="25">
        <f>IF(O7=1,70,IF(O7=0,0,))</f>
        <v>0</v>
      </c>
      <c r="Y7" s="26">
        <f>SUM(P7:X7)</f>
        <v>1548</v>
      </c>
    </row>
    <row r="8" spans="1:25" s="97" customFormat="1" ht="30" customHeight="1">
      <c r="A8" s="53">
        <v>2</v>
      </c>
      <c r="B8" s="53" t="s">
        <v>65</v>
      </c>
      <c r="C8" s="53" t="s">
        <v>55</v>
      </c>
      <c r="D8" s="53" t="s">
        <v>30</v>
      </c>
      <c r="E8" s="70" t="s">
        <v>31</v>
      </c>
      <c r="F8" s="22">
        <v>8.49</v>
      </c>
      <c r="G8" s="28">
        <v>40</v>
      </c>
      <c r="H8" s="28">
        <v>31</v>
      </c>
      <c r="I8" s="28" t="s">
        <v>31</v>
      </c>
      <c r="J8" s="22">
        <v>1</v>
      </c>
      <c r="K8" s="22">
        <v>2</v>
      </c>
      <c r="L8" s="22">
        <v>3</v>
      </c>
      <c r="M8" s="22"/>
      <c r="N8" s="22"/>
      <c r="O8" s="22"/>
      <c r="P8" s="22">
        <f>F8*100</f>
        <v>849</v>
      </c>
      <c r="Q8" s="31">
        <f>IF(G8&gt;60,420,IF(G8&gt;48,360+(G8-48)*5,IF(G8&gt;36,264+(G8-36)*8,IF(G8&gt;24,156+(G8-24)*9,IF(G8&gt;12,60+(G8-12)*8,G8*5)))))</f>
        <v>296</v>
      </c>
      <c r="R8" s="24">
        <f>IF(H8&gt;60,420,IF(H8&gt;48,360+(H8-48)*5,IF(H8&gt;36,264+(H8-36)*8,IF(H8&gt;24,156+(H8-24)*9,IF(H8&gt;12,60+(H8-12)*8,H8*5)))))/2</f>
        <v>109.5</v>
      </c>
      <c r="S8" s="22">
        <f t="shared" si="0"/>
        <v>70</v>
      </c>
      <c r="T8" s="22">
        <f t="shared" si="0"/>
        <v>50</v>
      </c>
      <c r="U8" s="22">
        <f t="shared" si="0"/>
        <v>30</v>
      </c>
      <c r="V8" s="25">
        <f t="shared" si="1"/>
        <v>0</v>
      </c>
      <c r="W8" s="25">
        <f t="shared" si="1"/>
        <v>0</v>
      </c>
      <c r="X8" s="25">
        <f>IF(O8=1,70,IF(O8=0,0,))</f>
        <v>0</v>
      </c>
      <c r="Y8" s="26">
        <f>SUM(P8:X8)</f>
        <v>1404.5</v>
      </c>
    </row>
    <row r="9" spans="1:25" s="97" customFormat="1" ht="33" customHeight="1">
      <c r="A9" s="53">
        <v>3</v>
      </c>
      <c r="B9" s="53" t="s">
        <v>66</v>
      </c>
      <c r="C9" s="53" t="s">
        <v>67</v>
      </c>
      <c r="D9" s="53" t="s">
        <v>30</v>
      </c>
      <c r="E9" s="70" t="s">
        <v>68</v>
      </c>
      <c r="F9" s="22">
        <v>6.44</v>
      </c>
      <c r="G9" s="22">
        <v>77</v>
      </c>
      <c r="H9" s="22">
        <v>54</v>
      </c>
      <c r="I9" s="22" t="s">
        <v>68</v>
      </c>
      <c r="J9" s="22">
        <v>1</v>
      </c>
      <c r="K9" s="22"/>
      <c r="L9" s="22"/>
      <c r="M9" s="22"/>
      <c r="N9" s="22"/>
      <c r="O9" s="22"/>
      <c r="P9" s="22">
        <f>F9*100</f>
        <v>644</v>
      </c>
      <c r="Q9" s="31">
        <f>IF(G9&gt;60,420,IF(G9&gt;48,360+(G9-48)*5,IF(G9&gt;36,264+(G9-36)*8,IF(G9&gt;24,156+(G9-24)*9,IF(G9&gt;12,60+(G9-12)*8,G9*5)))))</f>
        <v>420</v>
      </c>
      <c r="R9" s="24">
        <f>IF(H9&gt;60,420,IF(H9&gt;48,360+(H9-48)*5,IF(H9&gt;36,264+(H9-36)*8,IF(H9&gt;24,156+(H9-24)*9,IF(H9&gt;12,60+(H9-12)*8,H9*5)))))/2</f>
        <v>195</v>
      </c>
      <c r="S9" s="22">
        <f t="shared" si="0"/>
        <v>70</v>
      </c>
      <c r="T9" s="22">
        <f t="shared" si="0"/>
        <v>0</v>
      </c>
      <c r="U9" s="22">
        <f t="shared" si="0"/>
        <v>0</v>
      </c>
      <c r="V9" s="25">
        <f t="shared" si="1"/>
        <v>0</v>
      </c>
      <c r="W9" s="25">
        <f t="shared" si="1"/>
        <v>0</v>
      </c>
      <c r="X9" s="25">
        <f>IF(O9=1,70,IF(O9=0,0,))</f>
        <v>0</v>
      </c>
      <c r="Y9" s="26">
        <f>SUM(P9:X9)</f>
        <v>1329</v>
      </c>
    </row>
    <row r="10" spans="1:25" s="98" customFormat="1" ht="28.5" customHeight="1">
      <c r="A10" s="53">
        <v>4</v>
      </c>
      <c r="B10" s="53" t="s">
        <v>69</v>
      </c>
      <c r="C10" s="53" t="s">
        <v>70</v>
      </c>
      <c r="D10" s="53" t="s">
        <v>71</v>
      </c>
      <c r="E10" s="70" t="s">
        <v>31</v>
      </c>
      <c r="F10" s="22">
        <v>7.28</v>
      </c>
      <c r="G10" s="22">
        <v>34</v>
      </c>
      <c r="H10" s="22"/>
      <c r="I10" s="22" t="s">
        <v>31</v>
      </c>
      <c r="J10" s="22">
        <v>2</v>
      </c>
      <c r="K10" s="22">
        <v>3</v>
      </c>
      <c r="L10" s="22"/>
      <c r="M10" s="22"/>
      <c r="N10" s="22"/>
      <c r="O10" s="22"/>
      <c r="P10" s="22">
        <f>F10*100</f>
        <v>728</v>
      </c>
      <c r="Q10" s="31">
        <f>IF(G10&gt;60,420,IF(G10&gt;48,360+(G10-48)*5,IF(G10&gt;36,264+(G10-36)*8,IF(G10&gt;24,156+(G10-24)*9,IF(G10&gt;12,60+(G10-12)*8,G10*5)))))</f>
        <v>246</v>
      </c>
      <c r="R10" s="24">
        <f>IF(H10&gt;60,420,IF(H10&gt;48,360+(H10-48)*5,IF(H10&gt;36,264+(H10-36)*8,IF(H10&gt;24,156+(H10-24)*9,IF(H10&gt;12,60+(H10-12)*8,H10*5)))))/2</f>
        <v>0</v>
      </c>
      <c r="S10" s="22">
        <f t="shared" si="0"/>
        <v>50</v>
      </c>
      <c r="T10" s="22">
        <f t="shared" si="0"/>
        <v>30</v>
      </c>
      <c r="U10" s="22">
        <f t="shared" si="0"/>
        <v>0</v>
      </c>
      <c r="V10" s="25">
        <f t="shared" si="1"/>
        <v>0</v>
      </c>
      <c r="W10" s="25">
        <f t="shared" si="1"/>
        <v>0</v>
      </c>
      <c r="X10" s="25">
        <f>IF(O10=1,70,IF(O10=0,0,))</f>
        <v>0</v>
      </c>
      <c r="Y10" s="26">
        <f>SUM(P10:X10)</f>
        <v>1054</v>
      </c>
    </row>
    <row r="11" spans="1:26" s="34" customFormat="1" ht="12.75">
      <c r="A11" s="42"/>
      <c r="B11" s="43"/>
      <c r="C11" s="43"/>
      <c r="D11" s="43"/>
      <c r="Y11" s="99"/>
      <c r="Z11" s="100"/>
    </row>
    <row r="12" spans="1:25" s="34" customFormat="1" ht="15.75">
      <c r="A12" s="158" t="s">
        <v>72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</row>
    <row r="13" spans="1:25" s="34" customFormat="1" ht="15.75">
      <c r="A13" s="36"/>
      <c r="B13" s="37"/>
      <c r="C13" s="37"/>
      <c r="D13" s="37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5"/>
      <c r="Q13" s="39"/>
      <c r="R13" s="39"/>
      <c r="S13" s="35"/>
      <c r="T13" s="35"/>
      <c r="U13" s="35"/>
      <c r="V13" s="40"/>
      <c r="W13" s="40"/>
      <c r="X13" s="40"/>
      <c r="Y13" s="41"/>
    </row>
    <row r="14" spans="1:25" s="34" customFormat="1" ht="15.75" customHeight="1">
      <c r="A14" s="158" t="s">
        <v>39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</row>
    <row r="15" spans="1:25" s="34" customFormat="1" ht="15.75">
      <c r="A15" s="36"/>
      <c r="B15" s="37"/>
      <c r="C15" s="37"/>
      <c r="D15" s="37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5"/>
      <c r="Q15" s="39"/>
      <c r="R15" s="39"/>
      <c r="S15" s="35"/>
      <c r="T15" s="35"/>
      <c r="U15" s="35"/>
      <c r="V15" s="40"/>
      <c r="W15" s="40"/>
      <c r="X15" s="40"/>
      <c r="Y15" s="41"/>
    </row>
    <row r="16" spans="1:25" s="34" customFormat="1" ht="15.75">
      <c r="A16" s="36"/>
      <c r="B16" s="37" t="s">
        <v>73</v>
      </c>
      <c r="E16" s="38"/>
      <c r="F16" s="38"/>
      <c r="G16" s="38"/>
      <c r="H16" s="38"/>
      <c r="I16" s="38"/>
      <c r="O16" s="35"/>
      <c r="U16" s="35"/>
      <c r="V16" s="40"/>
      <c r="W16" s="40"/>
      <c r="X16" s="40"/>
      <c r="Y16" s="41"/>
    </row>
    <row r="17" spans="1:25" s="34" customFormat="1" ht="15.75">
      <c r="A17" s="42"/>
      <c r="B17" s="43"/>
      <c r="C17" s="159" t="s">
        <v>40</v>
      </c>
      <c r="D17" s="159"/>
      <c r="J17" s="160" t="s">
        <v>41</v>
      </c>
      <c r="K17" s="160"/>
      <c r="L17" s="160"/>
      <c r="M17" s="160"/>
      <c r="N17" s="160"/>
      <c r="P17" s="160" t="s">
        <v>42</v>
      </c>
      <c r="Q17" s="160"/>
      <c r="R17" s="160"/>
      <c r="S17" s="160"/>
      <c r="T17" s="160"/>
      <c r="U17" s="44"/>
      <c r="V17" s="46"/>
      <c r="W17" s="46"/>
      <c r="X17" s="46"/>
      <c r="Y17" s="41"/>
    </row>
    <row r="18" spans="1:25" s="34" customFormat="1" ht="15.75">
      <c r="A18" s="42"/>
      <c r="B18" s="43"/>
      <c r="C18" s="43"/>
      <c r="D18" s="43"/>
      <c r="P18" s="44"/>
      <c r="Q18" s="45"/>
      <c r="R18" s="45"/>
      <c r="S18" s="44"/>
      <c r="T18" s="44"/>
      <c r="U18" s="44"/>
      <c r="V18" s="46"/>
      <c r="W18" s="46"/>
      <c r="X18" s="46"/>
      <c r="Y18" s="41"/>
    </row>
    <row r="19" spans="1:25" s="34" customFormat="1" ht="15.75">
      <c r="A19" s="42"/>
      <c r="B19" s="43"/>
      <c r="C19" s="43"/>
      <c r="D19" s="43"/>
      <c r="P19" s="44"/>
      <c r="Q19" s="45"/>
      <c r="R19" s="45"/>
      <c r="S19" s="44"/>
      <c r="T19" s="44"/>
      <c r="U19" s="44"/>
      <c r="V19" s="46"/>
      <c r="W19" s="46"/>
      <c r="X19" s="46"/>
      <c r="Y19" s="41"/>
    </row>
    <row r="20" spans="1:25" s="34" customFormat="1" ht="15.75">
      <c r="A20" s="42"/>
      <c r="B20" s="43"/>
      <c r="C20" s="43"/>
      <c r="D20" s="43"/>
      <c r="P20" s="44"/>
      <c r="Q20" s="45"/>
      <c r="R20" s="45"/>
      <c r="S20" s="44"/>
      <c r="T20" s="44"/>
      <c r="U20" s="44"/>
      <c r="V20" s="46"/>
      <c r="W20" s="46"/>
      <c r="X20" s="46"/>
      <c r="Y20" s="41"/>
    </row>
    <row r="21" spans="1:25" s="34" customFormat="1" ht="15.75">
      <c r="A21" s="42"/>
      <c r="B21" s="43"/>
      <c r="C21" s="43"/>
      <c r="D21" s="43"/>
      <c r="P21" s="44"/>
      <c r="Q21" s="45"/>
      <c r="R21" s="45"/>
      <c r="S21" s="44"/>
      <c r="T21" s="44"/>
      <c r="U21" s="44"/>
      <c r="V21" s="46"/>
      <c r="W21" s="46"/>
      <c r="X21" s="46"/>
      <c r="Y21" s="41"/>
    </row>
    <row r="22" spans="1:25" s="34" customFormat="1" ht="15.75">
      <c r="A22" s="42"/>
      <c r="B22" s="43"/>
      <c r="C22" s="43"/>
      <c r="D22" s="43"/>
      <c r="P22" s="44"/>
      <c r="Q22" s="45"/>
      <c r="R22" s="45"/>
      <c r="S22" s="44"/>
      <c r="T22" s="44"/>
      <c r="U22" s="44"/>
      <c r="V22" s="46"/>
      <c r="W22" s="46"/>
      <c r="X22" s="46"/>
      <c r="Y22" s="41"/>
    </row>
    <row r="23" spans="1:25" s="34" customFormat="1" ht="15.75">
      <c r="A23" s="42"/>
      <c r="B23" s="43"/>
      <c r="C23" s="43"/>
      <c r="D23" s="43"/>
      <c r="P23" s="44"/>
      <c r="Q23" s="45"/>
      <c r="R23" s="45"/>
      <c r="S23" s="44"/>
      <c r="T23" s="44"/>
      <c r="U23" s="44"/>
      <c r="V23" s="46"/>
      <c r="W23" s="46"/>
      <c r="X23" s="46"/>
      <c r="Y23" s="41"/>
    </row>
    <row r="24" s="34" customFormat="1" ht="12.75"/>
  </sheetData>
  <mergeCells count="10">
    <mergeCell ref="A12:Y12"/>
    <mergeCell ref="A14:Y14"/>
    <mergeCell ref="C17:D17"/>
    <mergeCell ref="P17:T17"/>
    <mergeCell ref="J17:N17"/>
    <mergeCell ref="Z5:AA5"/>
    <mergeCell ref="A3:Y3"/>
    <mergeCell ref="B4:D4"/>
    <mergeCell ref="P4:Y4"/>
    <mergeCell ref="E4:O4"/>
  </mergeCells>
  <printOptions/>
  <pageMargins left="0" right="0" top="0.984251968503937" bottom="0.984251968503937" header="0.5118110236220472" footer="0.5118110236220472"/>
  <pageSetup fitToHeight="1" fitToWidth="1" horizontalDpi="600" verticalDpi="600" orientation="landscape" paperSize="9" scale="65" r:id="rId1"/>
  <headerFooter alignWithMargins="0">
    <oddHeader>&amp;LΔΗΜΟΣ ΧΕΡΣΟΝΗΣΟΥ
ΠΡΟΚΗΡΥΞΗ 1/583Μ/2008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24"/>
  <sheetViews>
    <sheetView workbookViewId="0" topLeftCell="A1">
      <selection activeCell="C17" sqref="C17"/>
    </sheetView>
  </sheetViews>
  <sheetFormatPr defaultColWidth="9.140625" defaultRowHeight="12.75"/>
  <cols>
    <col min="1" max="1" width="3.421875" style="0" customWidth="1"/>
    <col min="2" max="2" width="21.57421875" style="0" bestFit="1" customWidth="1"/>
    <col min="3" max="4" width="18.28125" style="0" bestFit="1" customWidth="1"/>
    <col min="5" max="5" width="5.421875" style="0" customWidth="1"/>
    <col min="6" max="6" width="9.57421875" style="0" customWidth="1"/>
    <col min="7" max="7" width="6.28125" style="0" customWidth="1"/>
    <col min="8" max="8" width="4.8515625" style="0" customWidth="1"/>
    <col min="9" max="9" width="5.7109375" style="0" customWidth="1"/>
    <col min="10" max="10" width="6.00390625" style="0" customWidth="1"/>
    <col min="11" max="11" width="5.00390625" style="0" customWidth="1"/>
    <col min="12" max="12" width="5.28125" style="0" customWidth="1"/>
    <col min="13" max="13" width="5.7109375" style="0" customWidth="1"/>
    <col min="14" max="14" width="5.28125" style="0" customWidth="1"/>
    <col min="15" max="15" width="11.140625" style="0" customWidth="1"/>
    <col min="16" max="16" width="9.7109375" style="0" customWidth="1"/>
    <col min="17" max="17" width="5.8515625" style="0" customWidth="1"/>
    <col min="18" max="18" width="7.00390625" style="0" customWidth="1"/>
    <col min="19" max="19" width="5.8515625" style="0" customWidth="1"/>
    <col min="20" max="20" width="7.00390625" style="0" customWidth="1"/>
    <col min="21" max="21" width="6.57421875" style="0" customWidth="1"/>
    <col min="22" max="22" width="6.421875" style="0" customWidth="1"/>
    <col min="23" max="23" width="7.8515625" style="0" customWidth="1"/>
    <col min="24" max="24" width="35.7109375" style="0" customWidth="1"/>
    <col min="25" max="25" width="15.140625" style="0" customWidth="1"/>
  </cols>
  <sheetData>
    <row r="3" spans="1:23" ht="13.5" thickBot="1">
      <c r="A3" s="161" t="s">
        <v>43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</row>
    <row r="4" spans="1:23" ht="13.5" thickBot="1">
      <c r="A4" s="47"/>
      <c r="B4" s="154" t="s">
        <v>1</v>
      </c>
      <c r="C4" s="155"/>
      <c r="D4" s="155"/>
      <c r="E4" s="154" t="s">
        <v>2</v>
      </c>
      <c r="F4" s="155"/>
      <c r="G4" s="155"/>
      <c r="H4" s="155"/>
      <c r="I4" s="155"/>
      <c r="J4" s="155"/>
      <c r="K4" s="155"/>
      <c r="L4" s="155"/>
      <c r="M4" s="155"/>
      <c r="N4" s="156"/>
      <c r="O4" s="154" t="s">
        <v>3</v>
      </c>
      <c r="P4" s="155"/>
      <c r="Q4" s="155"/>
      <c r="R4" s="155"/>
      <c r="S4" s="155"/>
      <c r="T4" s="155"/>
      <c r="U4" s="155"/>
      <c r="V4" s="155"/>
      <c r="W4" s="156"/>
    </row>
    <row r="5" spans="1:25" ht="131.25">
      <c r="A5" s="3" t="s">
        <v>4</v>
      </c>
      <c r="B5" s="4" t="s">
        <v>5</v>
      </c>
      <c r="C5" s="4" t="s">
        <v>6</v>
      </c>
      <c r="D5" s="4" t="s">
        <v>7</v>
      </c>
      <c r="E5" s="5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6" t="s">
        <v>14</v>
      </c>
      <c r="L5" s="48" t="s">
        <v>15</v>
      </c>
      <c r="M5" s="48" t="s">
        <v>16</v>
      </c>
      <c r="N5" s="49" t="s">
        <v>17</v>
      </c>
      <c r="O5" s="9" t="s">
        <v>9</v>
      </c>
      <c r="P5" s="10" t="s">
        <v>10</v>
      </c>
      <c r="Q5" s="10" t="s">
        <v>11</v>
      </c>
      <c r="R5" s="10" t="s">
        <v>13</v>
      </c>
      <c r="S5" s="11" t="s">
        <v>14</v>
      </c>
      <c r="T5" s="12" t="s">
        <v>15</v>
      </c>
      <c r="U5" s="12" t="s">
        <v>16</v>
      </c>
      <c r="V5" s="13" t="s">
        <v>17</v>
      </c>
      <c r="W5" s="14" t="s">
        <v>18</v>
      </c>
      <c r="X5" s="162" t="s">
        <v>44</v>
      </c>
      <c r="Y5" s="163"/>
    </row>
    <row r="6" spans="1:23" ht="13.5" thickBot="1">
      <c r="A6" s="3"/>
      <c r="B6" s="4"/>
      <c r="C6" s="4"/>
      <c r="D6" s="4"/>
      <c r="E6" s="15" t="s">
        <v>19</v>
      </c>
      <c r="F6" s="15" t="s">
        <v>20</v>
      </c>
      <c r="G6" s="15" t="s">
        <v>21</v>
      </c>
      <c r="H6" s="15" t="s">
        <v>22</v>
      </c>
      <c r="I6" s="51"/>
      <c r="J6" s="15" t="s">
        <v>23</v>
      </c>
      <c r="K6" s="15" t="s">
        <v>24</v>
      </c>
      <c r="L6" s="15" t="s">
        <v>25</v>
      </c>
      <c r="M6" s="17" t="s">
        <v>26</v>
      </c>
      <c r="N6" s="17" t="s">
        <v>27</v>
      </c>
      <c r="O6" s="18" t="s">
        <v>20</v>
      </c>
      <c r="P6" s="18" t="s">
        <v>21</v>
      </c>
      <c r="Q6" s="18" t="s">
        <v>22</v>
      </c>
      <c r="R6" s="18" t="s">
        <v>23</v>
      </c>
      <c r="S6" s="18" t="s">
        <v>24</v>
      </c>
      <c r="T6" s="18" t="s">
        <v>25</v>
      </c>
      <c r="U6" s="19" t="s">
        <v>26</v>
      </c>
      <c r="V6" s="19" t="s">
        <v>27</v>
      </c>
      <c r="W6" s="19"/>
    </row>
    <row r="7" spans="1:23" s="64" customFormat="1" ht="44.25" customHeight="1" thickBot="1">
      <c r="A7" s="52">
        <v>1</v>
      </c>
      <c r="B7" s="53" t="s">
        <v>45</v>
      </c>
      <c r="C7" s="53" t="s">
        <v>46</v>
      </c>
      <c r="D7" s="53" t="s">
        <v>47</v>
      </c>
      <c r="E7" s="54" t="s">
        <v>31</v>
      </c>
      <c r="F7" s="55">
        <v>7.32</v>
      </c>
      <c r="G7" s="55">
        <v>20</v>
      </c>
      <c r="H7" s="55"/>
      <c r="I7" s="56" t="s">
        <v>31</v>
      </c>
      <c r="J7" s="55">
        <v>1</v>
      </c>
      <c r="K7" s="55">
        <v>3</v>
      </c>
      <c r="L7" s="55"/>
      <c r="M7" s="57">
        <v>1</v>
      </c>
      <c r="N7" s="58"/>
      <c r="O7" s="59">
        <f aca="true" t="shared" si="0" ref="O7:O13">F7*100</f>
        <v>732</v>
      </c>
      <c r="P7" s="60">
        <f aca="true" t="shared" si="1" ref="P7:P13">IF(G7&gt;60,420,IF(G7&gt;48,360+(G7-48)*5,IF(G7&gt;36,264+(G7-36)*8,IF(G7&gt;24,156+(G7-24)*9,IF(G7&gt;12,60+(G7-12)*8,G7*5)))))</f>
        <v>124</v>
      </c>
      <c r="Q7" s="61">
        <f aca="true" t="shared" si="2" ref="Q7:Q13">IF(H7&gt;60,420,IF(H7&gt;48,360+(H7-48)*5,IF(H7&gt;36,264+(H7-36)*8,IF(H7&gt;24,156+(H7-24)*9,IF(H7&gt;12,60+(H7-12)*8,H7*5)))))/2</f>
        <v>0</v>
      </c>
      <c r="R7" s="55">
        <f aca="true" t="shared" si="3" ref="R7:S13">IF(J7=1,70,IF(J7=2,50,IF(J7=3,30,)))</f>
        <v>70</v>
      </c>
      <c r="S7" s="55">
        <f t="shared" si="3"/>
        <v>30</v>
      </c>
      <c r="T7" s="62">
        <f aca="true" t="shared" si="4" ref="T7:U13">IF(L7=1,150,IF(L7=0,0,))</f>
        <v>0</v>
      </c>
      <c r="U7" s="62">
        <f t="shared" si="4"/>
        <v>150</v>
      </c>
      <c r="V7" s="62">
        <f aca="true" t="shared" si="5" ref="V7:V13">IF(N7=1,70,IF(N7=0,0,))</f>
        <v>0</v>
      </c>
      <c r="W7" s="63">
        <f aca="true" t="shared" si="6" ref="W7:W13">SUM(O7:V7)</f>
        <v>1106</v>
      </c>
    </row>
    <row r="8" spans="1:23" s="64" customFormat="1" ht="39" customHeight="1" thickBot="1">
      <c r="A8" s="65">
        <v>2</v>
      </c>
      <c r="B8" s="53" t="s">
        <v>48</v>
      </c>
      <c r="C8" s="53" t="s">
        <v>49</v>
      </c>
      <c r="D8" s="53" t="s">
        <v>36</v>
      </c>
      <c r="E8" s="66" t="s">
        <v>31</v>
      </c>
      <c r="F8" s="56">
        <v>7.21</v>
      </c>
      <c r="G8" s="67">
        <v>2</v>
      </c>
      <c r="H8" s="67"/>
      <c r="I8" s="56" t="s">
        <v>31</v>
      </c>
      <c r="J8" s="56">
        <v>1</v>
      </c>
      <c r="K8" s="56"/>
      <c r="L8" s="56">
        <v>1</v>
      </c>
      <c r="M8" s="56">
        <v>1</v>
      </c>
      <c r="N8" s="68"/>
      <c r="O8" s="59">
        <f t="shared" si="0"/>
        <v>721</v>
      </c>
      <c r="P8" s="60">
        <f t="shared" si="1"/>
        <v>10</v>
      </c>
      <c r="Q8" s="61">
        <f t="shared" si="2"/>
        <v>0</v>
      </c>
      <c r="R8" s="55">
        <f t="shared" si="3"/>
        <v>70</v>
      </c>
      <c r="S8" s="55">
        <f t="shared" si="3"/>
        <v>0</v>
      </c>
      <c r="T8" s="62">
        <f t="shared" si="4"/>
        <v>150</v>
      </c>
      <c r="U8" s="62">
        <f t="shared" si="4"/>
        <v>150</v>
      </c>
      <c r="V8" s="62">
        <f t="shared" si="5"/>
        <v>0</v>
      </c>
      <c r="W8" s="63">
        <f t="shared" si="6"/>
        <v>1101</v>
      </c>
    </row>
    <row r="9" spans="1:23" s="64" customFormat="1" ht="35.25" customHeight="1" thickBot="1">
      <c r="A9" s="52">
        <v>3</v>
      </c>
      <c r="B9" s="53" t="s">
        <v>50</v>
      </c>
      <c r="C9" s="53" t="s">
        <v>51</v>
      </c>
      <c r="D9" s="53" t="s">
        <v>30</v>
      </c>
      <c r="E9" s="70" t="s">
        <v>31</v>
      </c>
      <c r="F9" s="22">
        <v>7.3</v>
      </c>
      <c r="G9" s="22">
        <v>6</v>
      </c>
      <c r="H9" s="22"/>
      <c r="I9" s="22" t="s">
        <v>31</v>
      </c>
      <c r="J9" s="22">
        <v>1</v>
      </c>
      <c r="K9" s="22"/>
      <c r="L9" s="22">
        <v>1</v>
      </c>
      <c r="M9" s="22"/>
      <c r="N9" s="71"/>
      <c r="O9" s="72">
        <f t="shared" si="0"/>
        <v>730</v>
      </c>
      <c r="P9" s="60">
        <f t="shared" si="1"/>
        <v>30</v>
      </c>
      <c r="Q9" s="61">
        <f t="shared" si="2"/>
        <v>0</v>
      </c>
      <c r="R9" s="22">
        <f t="shared" si="3"/>
        <v>70</v>
      </c>
      <c r="S9" s="22">
        <f t="shared" si="3"/>
        <v>0</v>
      </c>
      <c r="T9" s="25">
        <f t="shared" si="4"/>
        <v>150</v>
      </c>
      <c r="U9" s="25">
        <f t="shared" si="4"/>
        <v>0</v>
      </c>
      <c r="V9" s="25">
        <f t="shared" si="5"/>
        <v>0</v>
      </c>
      <c r="W9" s="73">
        <f t="shared" si="6"/>
        <v>980</v>
      </c>
    </row>
    <row r="10" spans="1:24" s="64" customFormat="1" ht="33.75" customHeight="1" thickBot="1">
      <c r="A10" s="65">
        <v>4</v>
      </c>
      <c r="B10" s="53" t="s">
        <v>52</v>
      </c>
      <c r="C10" s="53" t="s">
        <v>30</v>
      </c>
      <c r="D10" s="53" t="s">
        <v>47</v>
      </c>
      <c r="E10" s="70" t="s">
        <v>31</v>
      </c>
      <c r="F10" s="22">
        <v>7.18</v>
      </c>
      <c r="G10" s="22">
        <v>27</v>
      </c>
      <c r="H10" s="22"/>
      <c r="I10" s="22" t="s">
        <v>31</v>
      </c>
      <c r="J10" s="22">
        <v>2</v>
      </c>
      <c r="K10" s="22"/>
      <c r="L10" s="22"/>
      <c r="M10" s="22"/>
      <c r="N10" s="71"/>
      <c r="O10" s="72">
        <f t="shared" si="0"/>
        <v>718</v>
      </c>
      <c r="P10" s="60">
        <f t="shared" si="1"/>
        <v>183</v>
      </c>
      <c r="Q10" s="61">
        <f t="shared" si="2"/>
        <v>0</v>
      </c>
      <c r="R10" s="22">
        <f t="shared" si="3"/>
        <v>50</v>
      </c>
      <c r="S10" s="22">
        <f t="shared" si="3"/>
        <v>0</v>
      </c>
      <c r="T10" s="25">
        <f t="shared" si="4"/>
        <v>0</v>
      </c>
      <c r="U10" s="25">
        <f t="shared" si="4"/>
        <v>0</v>
      </c>
      <c r="V10" s="25">
        <f t="shared" si="5"/>
        <v>0</v>
      </c>
      <c r="W10" s="73">
        <f t="shared" si="6"/>
        <v>951</v>
      </c>
      <c r="X10" s="74"/>
    </row>
    <row r="11" spans="1:24" s="64" customFormat="1" ht="38.25" customHeight="1" thickBot="1">
      <c r="A11" s="52">
        <v>5</v>
      </c>
      <c r="B11" s="75" t="s">
        <v>53</v>
      </c>
      <c r="C11" s="75" t="s">
        <v>33</v>
      </c>
      <c r="D11" s="75" t="s">
        <v>36</v>
      </c>
      <c r="E11" s="76" t="s">
        <v>31</v>
      </c>
      <c r="F11" s="28">
        <v>7.16</v>
      </c>
      <c r="G11" s="28">
        <v>18</v>
      </c>
      <c r="H11" s="28"/>
      <c r="I11" s="28" t="s">
        <v>31</v>
      </c>
      <c r="J11" s="28">
        <v>2</v>
      </c>
      <c r="K11" s="28"/>
      <c r="L11" s="28"/>
      <c r="M11" s="28"/>
      <c r="N11" s="77"/>
      <c r="O11" s="78">
        <f t="shared" si="0"/>
        <v>716</v>
      </c>
      <c r="P11" s="60">
        <f t="shared" si="1"/>
        <v>108</v>
      </c>
      <c r="Q11" s="79">
        <f t="shared" si="2"/>
        <v>0</v>
      </c>
      <c r="R11" s="28">
        <f t="shared" si="3"/>
        <v>50</v>
      </c>
      <c r="S11" s="28">
        <f t="shared" si="3"/>
        <v>0</v>
      </c>
      <c r="T11" s="25">
        <f t="shared" si="4"/>
        <v>0</v>
      </c>
      <c r="U11" s="25">
        <f t="shared" si="4"/>
        <v>0</v>
      </c>
      <c r="V11" s="25">
        <f t="shared" si="5"/>
        <v>0</v>
      </c>
      <c r="W11" s="80">
        <f t="shared" si="6"/>
        <v>874</v>
      </c>
      <c r="X11" s="74"/>
    </row>
    <row r="12" spans="1:24" s="64" customFormat="1" ht="36" customHeight="1" thickBot="1">
      <c r="A12" s="65">
        <v>6</v>
      </c>
      <c r="B12" s="53" t="s">
        <v>54</v>
      </c>
      <c r="C12" s="53" t="s">
        <v>55</v>
      </c>
      <c r="D12" s="53" t="s">
        <v>30</v>
      </c>
      <c r="E12" s="76" t="s">
        <v>31</v>
      </c>
      <c r="F12" s="22">
        <v>6.38</v>
      </c>
      <c r="G12" s="28">
        <v>0</v>
      </c>
      <c r="H12" s="28"/>
      <c r="I12" s="28" t="s">
        <v>31</v>
      </c>
      <c r="J12" s="22">
        <v>1</v>
      </c>
      <c r="K12" s="22"/>
      <c r="L12" s="22">
        <v>1</v>
      </c>
      <c r="M12" s="22"/>
      <c r="N12" s="71"/>
      <c r="O12" s="72">
        <f t="shared" si="0"/>
        <v>638</v>
      </c>
      <c r="P12" s="60">
        <f t="shared" si="1"/>
        <v>0</v>
      </c>
      <c r="Q12" s="61">
        <f t="shared" si="2"/>
        <v>0</v>
      </c>
      <c r="R12" s="22">
        <f t="shared" si="3"/>
        <v>70</v>
      </c>
      <c r="S12" s="22">
        <f t="shared" si="3"/>
        <v>0</v>
      </c>
      <c r="T12" s="25">
        <f t="shared" si="4"/>
        <v>150</v>
      </c>
      <c r="U12" s="25">
        <f t="shared" si="4"/>
        <v>0</v>
      </c>
      <c r="V12" s="25">
        <f t="shared" si="5"/>
        <v>0</v>
      </c>
      <c r="W12" s="73">
        <f t="shared" si="6"/>
        <v>858</v>
      </c>
      <c r="X12" s="74"/>
    </row>
    <row r="13" spans="1:24" s="83" customFormat="1" ht="26.25" customHeight="1">
      <c r="A13" s="81">
        <v>7</v>
      </c>
      <c r="B13" s="53" t="s">
        <v>56</v>
      </c>
      <c r="C13" s="53" t="s">
        <v>57</v>
      </c>
      <c r="D13" s="53" t="s">
        <v>30</v>
      </c>
      <c r="E13" s="70" t="s">
        <v>31</v>
      </c>
      <c r="F13" s="22">
        <v>7.56</v>
      </c>
      <c r="G13" s="22">
        <v>4</v>
      </c>
      <c r="H13" s="22"/>
      <c r="I13" s="22" t="s">
        <v>31</v>
      </c>
      <c r="J13" s="22">
        <v>2</v>
      </c>
      <c r="K13" s="22"/>
      <c r="L13" s="22"/>
      <c r="M13" s="22"/>
      <c r="N13" s="71"/>
      <c r="O13" s="72">
        <f t="shared" si="0"/>
        <v>756</v>
      </c>
      <c r="P13" s="60">
        <f t="shared" si="1"/>
        <v>20</v>
      </c>
      <c r="Q13" s="61">
        <f t="shared" si="2"/>
        <v>0</v>
      </c>
      <c r="R13" s="22">
        <f t="shared" si="3"/>
        <v>50</v>
      </c>
      <c r="S13" s="22">
        <f t="shared" si="3"/>
        <v>0</v>
      </c>
      <c r="T13" s="25">
        <f t="shared" si="4"/>
        <v>0</v>
      </c>
      <c r="U13" s="25">
        <f t="shared" si="4"/>
        <v>0</v>
      </c>
      <c r="V13" s="25">
        <f t="shared" si="5"/>
        <v>0</v>
      </c>
      <c r="W13" s="73">
        <f t="shared" si="6"/>
        <v>826</v>
      </c>
      <c r="X13" s="82"/>
    </row>
    <row r="14" spans="1:24" ht="15.75">
      <c r="A14" s="42"/>
      <c r="B14" s="43"/>
      <c r="C14" s="43"/>
      <c r="D14" s="43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44"/>
      <c r="P14" s="45"/>
      <c r="Q14" s="45"/>
      <c r="R14" s="44"/>
      <c r="S14" s="44"/>
      <c r="T14" s="46"/>
      <c r="U14" s="46"/>
      <c r="V14" s="46"/>
      <c r="W14" s="41"/>
      <c r="X14" s="34"/>
    </row>
    <row r="15" spans="1:24" ht="15.75" customHeight="1">
      <c r="A15" s="160" t="s">
        <v>38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  <c r="W15" s="160"/>
      <c r="X15" s="34"/>
    </row>
    <row r="16" spans="1:24" ht="15.75">
      <c r="A16" s="36"/>
      <c r="B16" s="37"/>
      <c r="C16" s="37"/>
      <c r="D16" s="37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5"/>
      <c r="P16" s="39"/>
      <c r="Q16" s="39"/>
      <c r="R16" s="35"/>
      <c r="S16" s="35"/>
      <c r="T16" s="40"/>
      <c r="U16" s="40"/>
      <c r="V16" s="40"/>
      <c r="W16" s="41"/>
      <c r="X16" s="34"/>
    </row>
    <row r="17" spans="1:24" ht="15.75">
      <c r="A17" s="36"/>
      <c r="B17" s="37"/>
      <c r="C17" s="37"/>
      <c r="D17" s="37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5"/>
      <c r="P17" s="39"/>
      <c r="Q17" s="39"/>
      <c r="R17" s="35"/>
      <c r="S17" s="35"/>
      <c r="T17" s="40"/>
      <c r="U17" s="40"/>
      <c r="V17" s="40"/>
      <c r="W17" s="41"/>
      <c r="X17" s="34"/>
    </row>
    <row r="18" spans="1:24" ht="15.75" customHeight="1">
      <c r="A18" s="160" t="s">
        <v>58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34"/>
    </row>
    <row r="19" spans="1:24" ht="15.75">
      <c r="A19" s="36"/>
      <c r="B19" s="37"/>
      <c r="C19" s="37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5"/>
      <c r="P19" s="39"/>
      <c r="Q19" s="39"/>
      <c r="R19" s="35"/>
      <c r="S19" s="35"/>
      <c r="T19" s="40"/>
      <c r="U19" s="40"/>
      <c r="V19" s="40"/>
      <c r="W19" s="41"/>
      <c r="X19" s="34"/>
    </row>
    <row r="20" spans="1:24" ht="15.75">
      <c r="A20" s="36"/>
      <c r="B20" s="37"/>
      <c r="C20" s="37"/>
      <c r="D20" s="37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5"/>
      <c r="P20" s="39"/>
      <c r="Q20" s="39"/>
      <c r="R20" s="35"/>
      <c r="S20" s="35"/>
      <c r="T20" s="40"/>
      <c r="U20" s="40"/>
      <c r="V20" s="40"/>
      <c r="W20" s="41"/>
      <c r="X20" s="34"/>
    </row>
    <row r="21" spans="1:24" ht="15.75" customHeight="1">
      <c r="A21" s="36"/>
      <c r="B21" s="37"/>
      <c r="C21" s="159" t="s">
        <v>40</v>
      </c>
      <c r="D21" s="159"/>
      <c r="E21" s="160" t="s">
        <v>41</v>
      </c>
      <c r="F21" s="160"/>
      <c r="G21" s="160"/>
      <c r="H21" s="160"/>
      <c r="I21" s="160"/>
      <c r="J21" s="160"/>
      <c r="K21" s="160"/>
      <c r="L21" s="160"/>
      <c r="M21" s="160"/>
      <c r="N21" s="84"/>
      <c r="O21" s="160" t="s">
        <v>42</v>
      </c>
      <c r="P21" s="160"/>
      <c r="Q21" s="160"/>
      <c r="R21" s="160"/>
      <c r="S21" s="160"/>
      <c r="T21" s="160"/>
      <c r="U21" s="160"/>
      <c r="V21" s="84"/>
      <c r="W21" s="84"/>
      <c r="X21" s="34"/>
    </row>
    <row r="22" spans="1:24" ht="12.75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</row>
    <row r="23" spans="1:24" ht="12.7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</row>
    <row r="24" spans="1:24" ht="12.7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</row>
  </sheetData>
  <mergeCells count="10">
    <mergeCell ref="C21:D21"/>
    <mergeCell ref="X5:Y5"/>
    <mergeCell ref="A15:W15"/>
    <mergeCell ref="A18:W18"/>
    <mergeCell ref="E21:M21"/>
    <mergeCell ref="O21:U21"/>
    <mergeCell ref="A3:W3"/>
    <mergeCell ref="B4:D4"/>
    <mergeCell ref="O4:W4"/>
    <mergeCell ref="E4:N4"/>
  </mergeCells>
  <printOptions/>
  <pageMargins left="0" right="0" top="0.984251968503937" bottom="0.984251968503937" header="0.2362204724409449" footer="0.5118110236220472"/>
  <pageSetup fitToHeight="1" fitToWidth="1" horizontalDpi="600" verticalDpi="600" orientation="landscape" paperSize="9" scale="81" r:id="rId1"/>
  <headerFooter alignWithMargins="0">
    <oddHeader>&amp;LΔΗΜΟΣ ΧΕΡΣΟΝΗΣΟΥ
ΠΡΟΚΗΡΥΞΗ 1/583Μ/2008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X22"/>
  <sheetViews>
    <sheetView workbookViewId="0" topLeftCell="A1">
      <selection activeCell="A15" sqref="A15"/>
    </sheetView>
  </sheetViews>
  <sheetFormatPr defaultColWidth="9.140625" defaultRowHeight="12.75"/>
  <cols>
    <col min="1" max="1" width="5.28125" style="0" customWidth="1"/>
    <col min="2" max="2" width="21.140625" style="0" customWidth="1"/>
    <col min="3" max="3" width="18.28125" style="0" bestFit="1" customWidth="1"/>
    <col min="4" max="4" width="15.57421875" style="0" bestFit="1" customWidth="1"/>
    <col min="5" max="5" width="7.00390625" style="0" customWidth="1"/>
    <col min="6" max="6" width="7.421875" style="0" customWidth="1"/>
    <col min="7" max="7" width="8.00390625" style="0" customWidth="1"/>
    <col min="8" max="8" width="6.57421875" style="0" customWidth="1"/>
    <col min="9" max="9" width="7.421875" style="0" customWidth="1"/>
    <col min="10" max="10" width="6.8515625" style="0" customWidth="1"/>
    <col min="11" max="11" width="3.421875" style="0" customWidth="1"/>
    <col min="12" max="12" width="7.00390625" style="0" customWidth="1"/>
    <col min="13" max="13" width="4.421875" style="0" customWidth="1"/>
    <col min="14" max="14" width="4.57421875" style="0" customWidth="1"/>
    <col min="15" max="15" width="6.00390625" style="0" customWidth="1"/>
    <col min="16" max="16" width="8.00390625" style="0" customWidth="1"/>
    <col min="17" max="17" width="9.28125" style="0" customWidth="1"/>
    <col min="18" max="18" width="5.7109375" style="0" customWidth="1"/>
    <col min="19" max="19" width="5.8515625" style="0" customWidth="1"/>
    <col min="20" max="20" width="6.140625" style="0" customWidth="1"/>
    <col min="21" max="21" width="6.28125" style="0" customWidth="1"/>
    <col min="22" max="22" width="6.00390625" style="0" customWidth="1"/>
    <col min="23" max="23" width="10.57421875" style="0" customWidth="1"/>
  </cols>
  <sheetData>
    <row r="1" s="1" customFormat="1" ht="12.75"/>
    <row r="2" s="1" customFormat="1" ht="12.75"/>
    <row r="3" spans="1:23" s="1" customFormat="1" ht="13.5" thickBot="1">
      <c r="A3" s="161" t="s">
        <v>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</row>
    <row r="4" spans="1:23" s="1" customFormat="1" ht="13.5" thickBot="1">
      <c r="A4" s="2"/>
      <c r="B4" s="154" t="s">
        <v>1</v>
      </c>
      <c r="C4" s="155"/>
      <c r="D4" s="156"/>
      <c r="E4" s="154" t="s">
        <v>2</v>
      </c>
      <c r="F4" s="155"/>
      <c r="G4" s="155"/>
      <c r="H4" s="155"/>
      <c r="I4" s="155"/>
      <c r="J4" s="155"/>
      <c r="K4" s="155"/>
      <c r="L4" s="155"/>
      <c r="M4" s="155"/>
      <c r="N4" s="156"/>
      <c r="O4" s="154" t="s">
        <v>3</v>
      </c>
      <c r="P4" s="155"/>
      <c r="Q4" s="155"/>
      <c r="R4" s="155"/>
      <c r="S4" s="155"/>
      <c r="T4" s="155"/>
      <c r="U4" s="155"/>
      <c r="V4" s="155"/>
      <c r="W4" s="156"/>
    </row>
    <row r="5" spans="1:23" s="1" customFormat="1" ht="105.75">
      <c r="A5" s="3" t="s">
        <v>4</v>
      </c>
      <c r="B5" s="4" t="s">
        <v>5</v>
      </c>
      <c r="C5" s="4" t="s">
        <v>6</v>
      </c>
      <c r="D5" s="4" t="s">
        <v>7</v>
      </c>
      <c r="E5" s="5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 t="s">
        <v>15</v>
      </c>
      <c r="M5" s="7" t="s">
        <v>16</v>
      </c>
      <c r="N5" s="8" t="s">
        <v>17</v>
      </c>
      <c r="O5" s="9" t="s">
        <v>9</v>
      </c>
      <c r="P5" s="10" t="s">
        <v>10</v>
      </c>
      <c r="Q5" s="10" t="s">
        <v>11</v>
      </c>
      <c r="R5" s="10" t="s">
        <v>13</v>
      </c>
      <c r="S5" s="11" t="s">
        <v>14</v>
      </c>
      <c r="T5" s="12" t="s">
        <v>15</v>
      </c>
      <c r="U5" s="12" t="s">
        <v>16</v>
      </c>
      <c r="V5" s="13" t="s">
        <v>17</v>
      </c>
      <c r="W5" s="14" t="s">
        <v>18</v>
      </c>
    </row>
    <row r="6" spans="1:23" s="1" customFormat="1" ht="12.75">
      <c r="A6" s="3"/>
      <c r="B6" s="4"/>
      <c r="C6" s="4"/>
      <c r="D6" s="4"/>
      <c r="E6" s="15" t="s">
        <v>19</v>
      </c>
      <c r="F6" s="15" t="s">
        <v>20</v>
      </c>
      <c r="G6" s="15" t="s">
        <v>21</v>
      </c>
      <c r="H6" s="15" t="s">
        <v>22</v>
      </c>
      <c r="I6" s="16"/>
      <c r="J6" s="15" t="s">
        <v>23</v>
      </c>
      <c r="K6" s="15" t="s">
        <v>24</v>
      </c>
      <c r="L6" s="15" t="s">
        <v>25</v>
      </c>
      <c r="M6" s="17" t="s">
        <v>26</v>
      </c>
      <c r="N6" s="17" t="s">
        <v>27</v>
      </c>
      <c r="O6" s="18" t="s">
        <v>20</v>
      </c>
      <c r="P6" s="18" t="s">
        <v>21</v>
      </c>
      <c r="Q6" s="18" t="s">
        <v>22</v>
      </c>
      <c r="R6" s="18" t="s">
        <v>23</v>
      </c>
      <c r="S6" s="18" t="s">
        <v>24</v>
      </c>
      <c r="T6" s="18" t="s">
        <v>25</v>
      </c>
      <c r="U6" s="19" t="s">
        <v>26</v>
      </c>
      <c r="V6" s="19" t="s">
        <v>27</v>
      </c>
      <c r="W6" s="20"/>
    </row>
    <row r="7" spans="1:23" s="27" customFormat="1" ht="42.75" customHeight="1">
      <c r="A7" s="21">
        <v>1</v>
      </c>
      <c r="B7" s="21" t="s">
        <v>28</v>
      </c>
      <c r="C7" s="21" t="s">
        <v>29</v>
      </c>
      <c r="D7" s="21" t="s">
        <v>30</v>
      </c>
      <c r="E7" s="22" t="s">
        <v>31</v>
      </c>
      <c r="F7" s="22">
        <v>7.63</v>
      </c>
      <c r="G7" s="22">
        <v>57</v>
      </c>
      <c r="H7" s="22"/>
      <c r="I7" s="22" t="s">
        <v>31</v>
      </c>
      <c r="J7" s="22">
        <v>2</v>
      </c>
      <c r="K7" s="22"/>
      <c r="L7" s="22">
        <v>1</v>
      </c>
      <c r="M7" s="22"/>
      <c r="N7" s="22"/>
      <c r="O7" s="22">
        <f>F7*100</f>
        <v>763</v>
      </c>
      <c r="P7" s="23">
        <f>IF(G7&gt;60,420,IF(G7&gt;48,360+(G7-48)*5,IF(G7&gt;36,264+(G7-36)*8,IF(G7&gt;24,156+(G7-24)*9,IF(G7&gt;12,60+(G7-12)*8,G7*5)))))</f>
        <v>405</v>
      </c>
      <c r="Q7" s="24">
        <f>IF(H7&gt;60,420,IF(H7&gt;48,360+(H7-48)*5,IF(H7&gt;36,264+(H7-36)*8,IF(H7&gt;24,156+(H7-24)*9,IF(H7&gt;12,60+(H7-12)*8,H7*5)))))/2</f>
        <v>0</v>
      </c>
      <c r="R7" s="22">
        <f aca="true" t="shared" si="0" ref="R7:S9">IF(J7=1,70,IF(J7=2,50,IF(J7=3,30,)))</f>
        <v>50</v>
      </c>
      <c r="S7" s="22">
        <f t="shared" si="0"/>
        <v>0</v>
      </c>
      <c r="T7" s="25">
        <f aca="true" t="shared" si="1" ref="T7:U9">IF(L7=1,150,IF(L7=0,0,))</f>
        <v>150</v>
      </c>
      <c r="U7" s="25">
        <f t="shared" si="1"/>
        <v>0</v>
      </c>
      <c r="V7" s="25">
        <f>IF(N7=1,70,IF(N7=0,0,))</f>
        <v>0</v>
      </c>
      <c r="W7" s="26">
        <f>SUM(O7:V7)</f>
        <v>1368</v>
      </c>
    </row>
    <row r="8" spans="1:24" s="27" customFormat="1" ht="36" customHeight="1">
      <c r="A8" s="21">
        <v>2</v>
      </c>
      <c r="B8" s="21" t="s">
        <v>32</v>
      </c>
      <c r="C8" s="21" t="s">
        <v>33</v>
      </c>
      <c r="D8" s="21" t="s">
        <v>34</v>
      </c>
      <c r="E8" s="22" t="s">
        <v>31</v>
      </c>
      <c r="F8" s="22">
        <v>7.11</v>
      </c>
      <c r="G8" s="22">
        <v>34</v>
      </c>
      <c r="H8" s="22">
        <v>31</v>
      </c>
      <c r="I8" s="28" t="s">
        <v>31</v>
      </c>
      <c r="J8" s="22">
        <v>1</v>
      </c>
      <c r="K8" s="22"/>
      <c r="L8" s="22"/>
      <c r="M8" s="22"/>
      <c r="N8" s="22"/>
      <c r="O8" s="22">
        <f>F8*100</f>
        <v>711</v>
      </c>
      <c r="P8" s="23">
        <f>IF(G8&gt;60,420,IF(G8&gt;48,360+(G8-48)*5,IF(G8&gt;36,264+(G8-36)*8,IF(G8&gt;24,156+(G8-24)*9,IF(G8&gt;12,60+(G8-12)*8,G8*5)))))</f>
        <v>246</v>
      </c>
      <c r="Q8" s="24">
        <f>IF(H8&gt;60,420,IF(H8&gt;48,360+(H8-48)*5,IF(H8&gt;36,264+(H8-36)*8,IF(H8&gt;24,156+(H8-24)*9,IF(H8&gt;12,60+(H8-12)*8,H8*5)))))/2</f>
        <v>109.5</v>
      </c>
      <c r="R8" s="22">
        <f t="shared" si="0"/>
        <v>70</v>
      </c>
      <c r="S8" s="22">
        <f t="shared" si="0"/>
        <v>0</v>
      </c>
      <c r="T8" s="25">
        <f t="shared" si="1"/>
        <v>0</v>
      </c>
      <c r="U8" s="25">
        <f t="shared" si="1"/>
        <v>0</v>
      </c>
      <c r="V8" s="25">
        <f>IF(N8=1,70,IF(N8=0,0,))</f>
        <v>0</v>
      </c>
      <c r="W8" s="26">
        <f>SUM(O8:V8)</f>
        <v>1136.5</v>
      </c>
      <c r="X8" s="29"/>
    </row>
    <row r="9" spans="1:24" s="33" customFormat="1" ht="48" customHeight="1">
      <c r="A9" s="21">
        <v>3</v>
      </c>
      <c r="B9" s="21" t="s">
        <v>35</v>
      </c>
      <c r="C9" s="21" t="s">
        <v>36</v>
      </c>
      <c r="D9" s="21" t="s">
        <v>37</v>
      </c>
      <c r="E9" s="30" t="s">
        <v>31</v>
      </c>
      <c r="F9" s="22">
        <v>7.7</v>
      </c>
      <c r="G9" s="22">
        <v>0</v>
      </c>
      <c r="H9" s="22"/>
      <c r="I9" s="22" t="s">
        <v>31</v>
      </c>
      <c r="J9" s="22">
        <v>1</v>
      </c>
      <c r="K9" s="22">
        <v>3</v>
      </c>
      <c r="L9" s="22">
        <v>1</v>
      </c>
      <c r="M9" s="22"/>
      <c r="N9" s="22"/>
      <c r="O9" s="22">
        <f>F9*100</f>
        <v>770</v>
      </c>
      <c r="P9" s="31">
        <f>IF(G9&gt;60,420,IF(G9&gt;48,360+(G9-48)*5,IF(G9&gt;36,264+(G9-36)*8,IF(G9&gt;24,156+(G9-24)*9,IF(G9&gt;12,60+(G9-12)*8,G9*5)))))</f>
        <v>0</v>
      </c>
      <c r="Q9" s="24">
        <f>IF(H9&gt;60,420,IF(H9&gt;48,360+(H9-48)*5,IF(H9&gt;36,264+(H9-36)*8,IF(H9&gt;24,156+(H9-24)*9,IF(H9&gt;12,60+(H9-12)*8,H9*5)))))/2</f>
        <v>0</v>
      </c>
      <c r="R9" s="22">
        <f t="shared" si="0"/>
        <v>70</v>
      </c>
      <c r="S9" s="22">
        <f t="shared" si="0"/>
        <v>30</v>
      </c>
      <c r="T9" s="25">
        <f t="shared" si="1"/>
        <v>150</v>
      </c>
      <c r="U9" s="25">
        <f t="shared" si="1"/>
        <v>0</v>
      </c>
      <c r="V9" s="25">
        <f>IF(N9=1,70,IF(N9=0,0,))</f>
        <v>0</v>
      </c>
      <c r="W9" s="26">
        <f>SUM(O9:V9)</f>
        <v>1020</v>
      </c>
      <c r="X9" s="32"/>
    </row>
    <row r="10" s="34" customFormat="1" ht="12.75"/>
    <row r="11" spans="1:23" s="34" customFormat="1" ht="15.75">
      <c r="A11" s="160" t="s">
        <v>38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</row>
    <row r="12" spans="1:23" s="34" customFormat="1" ht="15.75">
      <c r="A12" s="36"/>
      <c r="B12" s="37"/>
      <c r="C12" s="37"/>
      <c r="D12" s="37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5"/>
      <c r="P12" s="39"/>
      <c r="Q12" s="39"/>
      <c r="R12" s="35"/>
      <c r="S12" s="35"/>
      <c r="T12" s="40"/>
      <c r="U12" s="40"/>
      <c r="V12" s="40"/>
      <c r="W12" s="41"/>
    </row>
    <row r="13" spans="1:23" s="34" customFormat="1" ht="15.75" customHeight="1">
      <c r="A13" s="158" t="s">
        <v>39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8"/>
      <c r="R13" s="158"/>
      <c r="S13" s="158"/>
      <c r="T13" s="158"/>
      <c r="U13" s="158"/>
      <c r="V13" s="158"/>
      <c r="W13" s="158"/>
    </row>
    <row r="14" spans="1:23" s="34" customFormat="1" ht="15.75">
      <c r="A14" s="36"/>
      <c r="B14" s="37"/>
      <c r="C14" s="37"/>
      <c r="D14" s="37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5"/>
      <c r="P14" s="39"/>
      <c r="Q14" s="39"/>
      <c r="R14" s="35"/>
      <c r="S14" s="35"/>
      <c r="T14" s="40"/>
      <c r="U14" s="40"/>
      <c r="V14" s="40"/>
      <c r="W14" s="41"/>
    </row>
    <row r="15" spans="1:23" s="34" customFormat="1" ht="15.75">
      <c r="A15" s="36"/>
      <c r="B15" s="37"/>
      <c r="C15" s="159" t="s">
        <v>40</v>
      </c>
      <c r="D15" s="159"/>
      <c r="E15" s="160" t="s">
        <v>41</v>
      </c>
      <c r="F15" s="160"/>
      <c r="G15" s="160"/>
      <c r="H15" s="160"/>
      <c r="I15" s="160"/>
      <c r="J15" s="160"/>
      <c r="K15" s="160"/>
      <c r="L15" s="160"/>
      <c r="M15" s="160"/>
      <c r="N15" s="160"/>
      <c r="O15" s="160" t="s">
        <v>42</v>
      </c>
      <c r="P15" s="160"/>
      <c r="Q15" s="160"/>
      <c r="R15" s="160"/>
      <c r="S15" s="160"/>
      <c r="T15" s="40"/>
      <c r="U15" s="40"/>
      <c r="V15" s="40"/>
      <c r="W15" s="41"/>
    </row>
    <row r="16" spans="1:23" s="34" customFormat="1" ht="15.75">
      <c r="A16" s="42"/>
      <c r="B16" s="43"/>
      <c r="C16" s="43"/>
      <c r="D16" s="43"/>
      <c r="O16" s="44"/>
      <c r="P16" s="45"/>
      <c r="Q16" s="45"/>
      <c r="R16" s="44"/>
      <c r="S16" s="44"/>
      <c r="T16" s="46"/>
      <c r="U16" s="46"/>
      <c r="V16" s="46"/>
      <c r="W16" s="41"/>
    </row>
    <row r="17" spans="1:23" s="34" customFormat="1" ht="15.75">
      <c r="A17" s="42"/>
      <c r="B17" s="43"/>
      <c r="C17" s="43"/>
      <c r="D17" s="43"/>
      <c r="O17" s="44"/>
      <c r="P17" s="45"/>
      <c r="Q17" s="45"/>
      <c r="R17" s="44"/>
      <c r="S17" s="44"/>
      <c r="T17" s="46"/>
      <c r="U17" s="46"/>
      <c r="V17" s="46"/>
      <c r="W17" s="41"/>
    </row>
    <row r="18" spans="1:23" s="34" customFormat="1" ht="15.75">
      <c r="A18" s="42"/>
      <c r="B18" s="43"/>
      <c r="C18" s="43"/>
      <c r="D18" s="43"/>
      <c r="O18" s="44"/>
      <c r="P18" s="45"/>
      <c r="Q18" s="45"/>
      <c r="R18" s="44"/>
      <c r="S18" s="44"/>
      <c r="T18" s="46"/>
      <c r="U18" s="46"/>
      <c r="V18" s="46"/>
      <c r="W18" s="41"/>
    </row>
    <row r="19" spans="1:23" s="34" customFormat="1" ht="15.75">
      <c r="A19" s="42"/>
      <c r="B19" s="43"/>
      <c r="C19" s="43"/>
      <c r="D19" s="43"/>
      <c r="O19" s="44"/>
      <c r="P19" s="45"/>
      <c r="Q19" s="45"/>
      <c r="R19" s="44"/>
      <c r="S19" s="44"/>
      <c r="T19" s="46"/>
      <c r="U19" s="46"/>
      <c r="V19" s="46"/>
      <c r="W19" s="41"/>
    </row>
    <row r="20" spans="1:23" s="34" customFormat="1" ht="15.75">
      <c r="A20" s="42"/>
      <c r="B20" s="43"/>
      <c r="C20" s="43"/>
      <c r="D20" s="43"/>
      <c r="O20" s="44"/>
      <c r="P20" s="45"/>
      <c r="Q20" s="45"/>
      <c r="R20" s="44"/>
      <c r="S20" s="44"/>
      <c r="T20" s="46"/>
      <c r="U20" s="46"/>
      <c r="V20" s="46"/>
      <c r="W20" s="41"/>
    </row>
    <row r="21" spans="1:23" s="34" customFormat="1" ht="15.75">
      <c r="A21" s="42"/>
      <c r="B21" s="43"/>
      <c r="C21" s="43"/>
      <c r="D21" s="43"/>
      <c r="O21" s="44"/>
      <c r="P21" s="45"/>
      <c r="Q21" s="45"/>
      <c r="R21" s="44"/>
      <c r="S21" s="44"/>
      <c r="T21" s="46"/>
      <c r="U21" s="46"/>
      <c r="V21" s="46"/>
      <c r="W21" s="41"/>
    </row>
    <row r="22" spans="1:23" s="34" customFormat="1" ht="15.75">
      <c r="A22" s="42"/>
      <c r="B22" s="43"/>
      <c r="C22" s="43"/>
      <c r="D22" s="43"/>
      <c r="O22" s="44"/>
      <c r="P22" s="45"/>
      <c r="Q22" s="45"/>
      <c r="R22" s="44"/>
      <c r="S22" s="44"/>
      <c r="T22" s="46"/>
      <c r="U22" s="46"/>
      <c r="V22" s="46"/>
      <c r="W22" s="41"/>
    </row>
    <row r="23" s="34" customFormat="1" ht="12.75"/>
    <row r="24" s="34" customFormat="1" ht="12.75"/>
    <row r="25" s="34" customFormat="1" ht="12.75"/>
    <row r="26" s="34" customFormat="1" ht="12.75"/>
    <row r="27" s="34" customFormat="1" ht="12.75"/>
    <row r="28" s="34" customFormat="1" ht="12.75"/>
    <row r="29" s="34" customFormat="1" ht="12.75"/>
    <row r="30" s="34" customFormat="1" ht="12.75"/>
    <row r="31" s="34" customFormat="1" ht="12.75"/>
    <row r="32" s="34" customFormat="1" ht="12.75"/>
    <row r="33" s="34" customFormat="1" ht="12.75"/>
    <row r="34" s="34" customFormat="1" ht="12.75"/>
    <row r="35" s="34" customFormat="1" ht="12.75"/>
    <row r="36" s="34" customFormat="1" ht="12.75"/>
    <row r="37" s="34" customFormat="1" ht="12.75"/>
    <row r="38" s="34" customFormat="1" ht="12.75"/>
  </sheetData>
  <mergeCells count="9">
    <mergeCell ref="A3:W3"/>
    <mergeCell ref="B4:D4"/>
    <mergeCell ref="O4:W4"/>
    <mergeCell ref="E4:N4"/>
    <mergeCell ref="A11:W11"/>
    <mergeCell ref="A13:W13"/>
    <mergeCell ref="E15:N15"/>
    <mergeCell ref="C15:D15"/>
    <mergeCell ref="O15:S15"/>
  </mergeCells>
  <printOptions/>
  <pageMargins left="0.7480314960629921" right="0.15748031496062992" top="0.8267716535433072" bottom="0.5118110236220472" header="0.5118110236220472" footer="0.5118110236220472"/>
  <pageSetup fitToHeight="1" fitToWidth="1" horizontalDpi="600" verticalDpi="600" orientation="landscape" paperSize="9" scale="75" r:id="rId1"/>
  <headerFooter alignWithMargins="0">
    <oddHeader>&amp;LΔΗΜΟΣ ΧΕΡΣΟΝΗΣΟΥ
ΠΡΟΚΗΡΥΞΗ 1/583Μ/2008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Z21"/>
  <sheetViews>
    <sheetView workbookViewId="0" topLeftCell="A1">
      <selection activeCell="C2" sqref="C2"/>
    </sheetView>
  </sheetViews>
  <sheetFormatPr defaultColWidth="9.140625" defaultRowHeight="12.75"/>
  <cols>
    <col min="1" max="1" width="2.57421875" style="0" bestFit="1" customWidth="1"/>
    <col min="2" max="2" width="18.140625" style="0" bestFit="1" customWidth="1"/>
    <col min="3" max="3" width="14.28125" style="0" bestFit="1" customWidth="1"/>
    <col min="4" max="4" width="15.57421875" style="0" bestFit="1" customWidth="1"/>
    <col min="5" max="5" width="6.140625" style="0" customWidth="1"/>
    <col min="6" max="6" width="8.28125" style="0" customWidth="1"/>
    <col min="7" max="7" width="7.57421875" style="0" customWidth="1"/>
    <col min="8" max="8" width="5.28125" style="0" customWidth="1"/>
    <col min="9" max="9" width="6.421875" style="0" customWidth="1"/>
    <col min="10" max="10" width="5.57421875" style="0" customWidth="1"/>
    <col min="11" max="11" width="5.7109375" style="0" customWidth="1"/>
    <col min="12" max="12" width="5.57421875" style="0" customWidth="1"/>
    <col min="13" max="13" width="5.28125" style="0" customWidth="1"/>
    <col min="14" max="14" width="5.8515625" style="0" customWidth="1"/>
    <col min="15" max="15" width="7.00390625" style="0" customWidth="1"/>
    <col min="16" max="16" width="7.28125" style="0" customWidth="1"/>
    <col min="17" max="18" width="6.8515625" style="0" customWidth="1"/>
    <col min="19" max="19" width="6.140625" style="0" customWidth="1"/>
    <col min="20" max="20" width="5.421875" style="0" customWidth="1"/>
    <col min="21" max="21" width="7.421875" style="0" customWidth="1"/>
    <col min="22" max="22" width="6.57421875" style="0" customWidth="1"/>
    <col min="23" max="23" width="11.7109375" style="0" customWidth="1"/>
    <col min="24" max="24" width="36.7109375" style="0" customWidth="1"/>
  </cols>
  <sheetData>
    <row r="4" spans="1:23" ht="13.5" thickBot="1">
      <c r="A4" s="151" t="s">
        <v>74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</row>
    <row r="5" spans="1:23" ht="13.5" thickBot="1">
      <c r="A5" s="2"/>
      <c r="B5" s="152" t="s">
        <v>1</v>
      </c>
      <c r="C5" s="153"/>
      <c r="D5" s="157"/>
      <c r="E5" s="152" t="s">
        <v>2</v>
      </c>
      <c r="F5" s="153"/>
      <c r="G5" s="153"/>
      <c r="H5" s="153"/>
      <c r="I5" s="153"/>
      <c r="J5" s="153"/>
      <c r="K5" s="153"/>
      <c r="L5" s="153"/>
      <c r="M5" s="153"/>
      <c r="N5" s="157"/>
      <c r="O5" s="154" t="s">
        <v>3</v>
      </c>
      <c r="P5" s="155"/>
      <c r="Q5" s="155"/>
      <c r="R5" s="155"/>
      <c r="S5" s="155"/>
      <c r="T5" s="155"/>
      <c r="U5" s="155"/>
      <c r="V5" s="155"/>
      <c r="W5" s="156"/>
    </row>
    <row r="6" spans="1:23" ht="84">
      <c r="A6" s="86" t="s">
        <v>4</v>
      </c>
      <c r="B6" s="87" t="s">
        <v>5</v>
      </c>
      <c r="C6" s="87" t="s">
        <v>6</v>
      </c>
      <c r="D6" s="87" t="s">
        <v>7</v>
      </c>
      <c r="E6" s="101" t="s">
        <v>8</v>
      </c>
      <c r="F6" s="102" t="s">
        <v>9</v>
      </c>
      <c r="G6" s="102" t="s">
        <v>10</v>
      </c>
      <c r="H6" s="102" t="s">
        <v>11</v>
      </c>
      <c r="I6" s="102" t="s">
        <v>12</v>
      </c>
      <c r="J6" s="102" t="s">
        <v>13</v>
      </c>
      <c r="K6" s="102" t="s">
        <v>14</v>
      </c>
      <c r="L6" s="103" t="s">
        <v>15</v>
      </c>
      <c r="M6" s="104" t="s">
        <v>16</v>
      </c>
      <c r="N6" s="105" t="s">
        <v>17</v>
      </c>
      <c r="O6" s="106" t="s">
        <v>9</v>
      </c>
      <c r="P6" s="107" t="s">
        <v>10</v>
      </c>
      <c r="Q6" s="107" t="s">
        <v>11</v>
      </c>
      <c r="R6" s="107" t="s">
        <v>13</v>
      </c>
      <c r="S6" s="108" t="s">
        <v>14</v>
      </c>
      <c r="T6" s="109" t="s">
        <v>15</v>
      </c>
      <c r="U6" s="109" t="s">
        <v>16</v>
      </c>
      <c r="V6" s="110" t="s">
        <v>17</v>
      </c>
      <c r="W6" s="14" t="s">
        <v>18</v>
      </c>
    </row>
    <row r="7" spans="1:23" ht="12.75">
      <c r="A7" s="86"/>
      <c r="B7" s="87"/>
      <c r="C7" s="87"/>
      <c r="D7" s="87"/>
      <c r="E7" s="111" t="s">
        <v>19</v>
      </c>
      <c r="F7" s="112" t="s">
        <v>20</v>
      </c>
      <c r="G7" s="112" t="s">
        <v>21</v>
      </c>
      <c r="H7" s="69" t="s">
        <v>22</v>
      </c>
      <c r="I7" s="113"/>
      <c r="J7" s="114" t="s">
        <v>23</v>
      </c>
      <c r="K7" s="115" t="s">
        <v>24</v>
      </c>
      <c r="L7" s="111" t="s">
        <v>25</v>
      </c>
      <c r="M7" s="69" t="s">
        <v>26</v>
      </c>
      <c r="N7" s="69" t="s">
        <v>27</v>
      </c>
      <c r="O7" s="116" t="s">
        <v>20</v>
      </c>
      <c r="P7" s="116" t="s">
        <v>21</v>
      </c>
      <c r="Q7" s="116" t="s">
        <v>22</v>
      </c>
      <c r="R7" s="116" t="s">
        <v>23</v>
      </c>
      <c r="S7" s="117" t="s">
        <v>24</v>
      </c>
      <c r="T7" s="118" t="s">
        <v>25</v>
      </c>
      <c r="U7" s="119" t="s">
        <v>26</v>
      </c>
      <c r="V7" s="119" t="s">
        <v>27</v>
      </c>
      <c r="W7" s="119"/>
    </row>
    <row r="8" spans="1:23" s="50" customFormat="1" ht="39.75" customHeight="1">
      <c r="A8" s="53">
        <v>1</v>
      </c>
      <c r="B8" s="53" t="s">
        <v>75</v>
      </c>
      <c r="C8" s="53" t="s">
        <v>64</v>
      </c>
      <c r="D8" s="53" t="s">
        <v>76</v>
      </c>
      <c r="E8" s="126" t="s">
        <v>77</v>
      </c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4"/>
      <c r="Q8" s="174"/>
      <c r="R8" s="174"/>
      <c r="S8" s="174"/>
      <c r="T8" s="174"/>
      <c r="U8" s="174"/>
      <c r="V8" s="174"/>
      <c r="W8" s="175"/>
    </row>
    <row r="9" spans="1:25" s="97" customFormat="1" ht="36.75" customHeight="1">
      <c r="A9" s="53">
        <v>2</v>
      </c>
      <c r="B9" s="53" t="s">
        <v>78</v>
      </c>
      <c r="C9" s="53" t="s">
        <v>79</v>
      </c>
      <c r="D9" s="53" t="s">
        <v>80</v>
      </c>
      <c r="E9" s="173" t="s">
        <v>81</v>
      </c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2"/>
      <c r="Y9" s="120"/>
    </row>
    <row r="10" spans="1:26" s="97" customFormat="1" ht="36.75" customHeight="1">
      <c r="A10" s="53">
        <v>3</v>
      </c>
      <c r="B10" s="53" t="s">
        <v>82</v>
      </c>
      <c r="C10" s="53" t="s">
        <v>83</v>
      </c>
      <c r="D10" s="53" t="s">
        <v>46</v>
      </c>
      <c r="E10" s="170" t="s">
        <v>84</v>
      </c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  <c r="U10" s="171"/>
      <c r="V10" s="171"/>
      <c r="W10" s="172"/>
      <c r="Y10" s="120"/>
      <c r="Z10" s="121"/>
    </row>
    <row r="11" spans="1:23" s="50" customFormat="1" ht="39.75" customHeight="1">
      <c r="A11" s="53">
        <v>4</v>
      </c>
      <c r="B11" s="53" t="s">
        <v>85</v>
      </c>
      <c r="C11" s="53" t="s">
        <v>86</v>
      </c>
      <c r="D11" s="53" t="s">
        <v>47</v>
      </c>
      <c r="E11" s="167" t="s">
        <v>87</v>
      </c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69"/>
    </row>
    <row r="12" spans="1:25" s="97" customFormat="1" ht="33" customHeight="1">
      <c r="A12" s="53">
        <v>5</v>
      </c>
      <c r="B12" s="53" t="s">
        <v>88</v>
      </c>
      <c r="C12" s="53" t="s">
        <v>33</v>
      </c>
      <c r="D12" s="53" t="s">
        <v>71</v>
      </c>
      <c r="E12" s="164" t="s">
        <v>89</v>
      </c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V12" s="165"/>
      <c r="W12" s="166"/>
      <c r="X12" s="122"/>
      <c r="Y12" s="123"/>
    </row>
    <row r="13" spans="1:23" ht="12.75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</row>
    <row r="15" spans="1:23" ht="15.75">
      <c r="A15" s="125"/>
      <c r="B15" s="177" t="s">
        <v>38</v>
      </c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</row>
    <row r="17" spans="2:23" ht="15.75">
      <c r="B17" s="177" t="s">
        <v>39</v>
      </c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</row>
    <row r="20" spans="3:20" ht="15.75">
      <c r="C20" s="177" t="s">
        <v>40</v>
      </c>
      <c r="D20" s="177"/>
      <c r="H20" s="177" t="s">
        <v>41</v>
      </c>
      <c r="I20" s="177"/>
      <c r="J20" s="177"/>
      <c r="K20" s="177"/>
      <c r="L20" s="177"/>
      <c r="M20" s="177"/>
      <c r="P20" s="177" t="s">
        <v>42</v>
      </c>
      <c r="Q20" s="177"/>
      <c r="R20" s="177"/>
      <c r="S20" s="177"/>
      <c r="T20" s="177"/>
    </row>
    <row r="21" spans="8:9" ht="12.75">
      <c r="H21" s="176"/>
      <c r="I21" s="176"/>
    </row>
  </sheetData>
  <mergeCells count="15">
    <mergeCell ref="H21:I21"/>
    <mergeCell ref="H20:M20"/>
    <mergeCell ref="P20:T20"/>
    <mergeCell ref="B15:W15"/>
    <mergeCell ref="B17:W17"/>
    <mergeCell ref="C20:D20"/>
    <mergeCell ref="E12:W12"/>
    <mergeCell ref="E11:W11"/>
    <mergeCell ref="A4:W4"/>
    <mergeCell ref="B5:D5"/>
    <mergeCell ref="O5:W5"/>
    <mergeCell ref="E10:W10"/>
    <mergeCell ref="E9:W9"/>
    <mergeCell ref="E8:W8"/>
    <mergeCell ref="E5:N5"/>
  </mergeCells>
  <printOptions/>
  <pageMargins left="0.75" right="0.75" top="1" bottom="1" header="0.5" footer="0.5"/>
  <pageSetup fitToHeight="1" fitToWidth="1" horizontalDpi="600" verticalDpi="600" orientation="landscape" paperSize="9" scale="74" r:id="rId1"/>
  <headerFooter alignWithMargins="0">
    <oddHeader>&amp;LΔΗΜΟΣ ΧΕΡΣΟΝΗΣΟΥ
ΠΡΟΚΗΡΥΞΗ 1/185Μ/2008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9"/>
  <sheetViews>
    <sheetView workbookViewId="0" topLeftCell="D1">
      <selection activeCell="S16" sqref="S16"/>
    </sheetView>
  </sheetViews>
  <sheetFormatPr defaultColWidth="9.140625" defaultRowHeight="12.75"/>
  <cols>
    <col min="1" max="1" width="3.140625" style="0" bestFit="1" customWidth="1"/>
    <col min="2" max="2" width="18.421875" style="0" bestFit="1" customWidth="1"/>
    <col min="3" max="3" width="15.57421875" style="0" bestFit="1" customWidth="1"/>
    <col min="4" max="4" width="14.28125" style="0" bestFit="1" customWidth="1"/>
    <col min="5" max="5" width="5.421875" style="0" customWidth="1"/>
    <col min="7" max="7" width="7.57421875" style="0" customWidth="1"/>
    <col min="8" max="8" width="6.00390625" style="0" customWidth="1"/>
    <col min="9" max="9" width="5.8515625" style="0" customWidth="1"/>
    <col min="10" max="10" width="5.57421875" style="0" customWidth="1"/>
    <col min="11" max="11" width="5.421875" style="0" customWidth="1"/>
    <col min="12" max="12" width="6.421875" style="0" customWidth="1"/>
    <col min="13" max="14" width="4.7109375" style="0" customWidth="1"/>
    <col min="24" max="24" width="37.00390625" style="0" customWidth="1"/>
  </cols>
  <sheetData>
    <row r="3" spans="1:23" ht="13.5" thickBot="1">
      <c r="A3" s="161" t="s">
        <v>90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</row>
    <row r="4" spans="1:23" ht="13.5" thickBot="1">
      <c r="A4" s="47"/>
      <c r="B4" s="154" t="s">
        <v>1</v>
      </c>
      <c r="C4" s="155"/>
      <c r="D4" s="156"/>
      <c r="E4" s="154" t="s">
        <v>2</v>
      </c>
      <c r="F4" s="155"/>
      <c r="G4" s="155"/>
      <c r="H4" s="155"/>
      <c r="I4" s="155"/>
      <c r="J4" s="155"/>
      <c r="K4" s="155"/>
      <c r="L4" s="155"/>
      <c r="M4" s="155"/>
      <c r="N4" s="156"/>
      <c r="O4" s="154" t="s">
        <v>3</v>
      </c>
      <c r="P4" s="155"/>
      <c r="Q4" s="155"/>
      <c r="R4" s="155"/>
      <c r="S4" s="155"/>
      <c r="T4" s="155"/>
      <c r="U4" s="155"/>
      <c r="V4" s="155"/>
      <c r="W4" s="156"/>
    </row>
    <row r="5" spans="1:23" ht="105.75">
      <c r="A5" s="3" t="s">
        <v>4</v>
      </c>
      <c r="B5" s="4" t="s">
        <v>5</v>
      </c>
      <c r="C5" s="4" t="s">
        <v>6</v>
      </c>
      <c r="D5" s="4" t="s">
        <v>7</v>
      </c>
      <c r="E5" s="5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  <c r="K5" s="6" t="s">
        <v>14</v>
      </c>
      <c r="L5" s="7" t="s">
        <v>15</v>
      </c>
      <c r="M5" s="7" t="s">
        <v>16</v>
      </c>
      <c r="N5" s="8" t="s">
        <v>17</v>
      </c>
      <c r="O5" s="9" t="s">
        <v>9</v>
      </c>
      <c r="P5" s="10" t="s">
        <v>10</v>
      </c>
      <c r="Q5" s="10" t="s">
        <v>11</v>
      </c>
      <c r="R5" s="10" t="s">
        <v>13</v>
      </c>
      <c r="S5" s="11" t="s">
        <v>14</v>
      </c>
      <c r="T5" s="12" t="s">
        <v>15</v>
      </c>
      <c r="U5" s="12" t="s">
        <v>16</v>
      </c>
      <c r="V5" s="13" t="s">
        <v>17</v>
      </c>
      <c r="W5" s="14" t="s">
        <v>18</v>
      </c>
    </row>
    <row r="6" spans="1:23" ht="13.5" thickBot="1">
      <c r="A6" s="3"/>
      <c r="B6" s="4"/>
      <c r="C6" s="4"/>
      <c r="D6" s="4"/>
      <c r="E6" s="15" t="s">
        <v>19</v>
      </c>
      <c r="F6" s="15" t="s">
        <v>20</v>
      </c>
      <c r="G6" s="15" t="s">
        <v>21</v>
      </c>
      <c r="H6" s="15" t="s">
        <v>22</v>
      </c>
      <c r="I6" s="16"/>
      <c r="J6" s="15" t="s">
        <v>23</v>
      </c>
      <c r="K6" s="15" t="s">
        <v>24</v>
      </c>
      <c r="L6" s="15" t="s">
        <v>25</v>
      </c>
      <c r="M6" s="17" t="s">
        <v>26</v>
      </c>
      <c r="N6" s="15" t="s">
        <v>27</v>
      </c>
      <c r="O6" s="18" t="s">
        <v>20</v>
      </c>
      <c r="P6" s="18" t="s">
        <v>21</v>
      </c>
      <c r="Q6" s="18" t="s">
        <v>22</v>
      </c>
      <c r="R6" s="18" t="s">
        <v>23</v>
      </c>
      <c r="S6" s="18" t="s">
        <v>24</v>
      </c>
      <c r="T6" s="18" t="s">
        <v>25</v>
      </c>
      <c r="U6" s="19" t="s">
        <v>26</v>
      </c>
      <c r="V6" s="19" t="s">
        <v>27</v>
      </c>
      <c r="W6" s="19"/>
    </row>
    <row r="7" spans="1:23" s="64" customFormat="1" ht="34.5" customHeight="1">
      <c r="A7" s="52">
        <v>1</v>
      </c>
      <c r="B7" s="53" t="s">
        <v>91</v>
      </c>
      <c r="C7" s="53" t="s">
        <v>36</v>
      </c>
      <c r="D7" s="53" t="s">
        <v>92</v>
      </c>
      <c r="E7" s="178" t="s">
        <v>81</v>
      </c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</row>
    <row r="8" spans="1:23" s="64" customFormat="1" ht="33.75" customHeight="1" thickBot="1">
      <c r="A8" s="65">
        <v>2</v>
      </c>
      <c r="B8" s="53" t="s">
        <v>93</v>
      </c>
      <c r="C8" s="53" t="s">
        <v>47</v>
      </c>
      <c r="D8" s="53" t="s">
        <v>36</v>
      </c>
      <c r="E8" s="178" t="s">
        <v>94</v>
      </c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</row>
    <row r="9" spans="1:23" s="64" customFormat="1" ht="31.5" customHeight="1">
      <c r="A9" s="52">
        <v>3</v>
      </c>
      <c r="B9" s="53" t="s">
        <v>95</v>
      </c>
      <c r="C9" s="53" t="s">
        <v>47</v>
      </c>
      <c r="D9" s="53" t="s">
        <v>30</v>
      </c>
      <c r="E9" s="178" t="s">
        <v>81</v>
      </c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</row>
    <row r="10" spans="1:23" s="64" customFormat="1" ht="32.25" customHeight="1" thickBot="1">
      <c r="A10" s="65">
        <v>4</v>
      </c>
      <c r="B10" s="53" t="s">
        <v>96</v>
      </c>
      <c r="C10" s="53" t="s">
        <v>97</v>
      </c>
      <c r="D10" s="53" t="s">
        <v>36</v>
      </c>
      <c r="E10" s="178" t="s">
        <v>98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</row>
    <row r="11" spans="1:23" s="64" customFormat="1" ht="33" customHeight="1">
      <c r="A11" s="52">
        <v>5</v>
      </c>
      <c r="B11" s="53" t="s">
        <v>99</v>
      </c>
      <c r="C11" s="53" t="s">
        <v>33</v>
      </c>
      <c r="D11" s="53" t="s">
        <v>100</v>
      </c>
      <c r="E11" s="178" t="s">
        <v>81</v>
      </c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</row>
    <row r="12" ht="12.75">
      <c r="C12" t="s">
        <v>73</v>
      </c>
    </row>
    <row r="13" spans="1:23" ht="15.75">
      <c r="A13" s="177" t="s">
        <v>38</v>
      </c>
      <c r="B13" s="177"/>
      <c r="C13" s="177"/>
      <c r="D13" s="177"/>
      <c r="E13" s="177"/>
      <c r="F13" s="177"/>
      <c r="G13" s="177"/>
      <c r="H13" s="177"/>
      <c r="I13" s="177"/>
      <c r="J13" s="177"/>
      <c r="K13" s="177"/>
      <c r="L13" s="177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</row>
    <row r="15" spans="1:23" ht="15.75">
      <c r="A15" s="177" t="s">
        <v>39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</row>
    <row r="19" spans="3:19" ht="15.75">
      <c r="C19" s="177" t="s">
        <v>40</v>
      </c>
      <c r="D19" s="177"/>
      <c r="H19" s="177" t="s">
        <v>41</v>
      </c>
      <c r="I19" s="177"/>
      <c r="J19" s="177"/>
      <c r="K19" s="177"/>
      <c r="L19" s="177"/>
      <c r="M19" s="177"/>
      <c r="N19" s="177"/>
      <c r="O19" s="177"/>
      <c r="Q19" s="177" t="s">
        <v>42</v>
      </c>
      <c r="R19" s="177"/>
      <c r="S19" s="177"/>
    </row>
  </sheetData>
  <mergeCells count="14">
    <mergeCell ref="A3:W3"/>
    <mergeCell ref="B4:D4"/>
    <mergeCell ref="O4:W4"/>
    <mergeCell ref="E4:N4"/>
    <mergeCell ref="E7:W7"/>
    <mergeCell ref="E8:W8"/>
    <mergeCell ref="E9:W9"/>
    <mergeCell ref="C19:D19"/>
    <mergeCell ref="H19:O19"/>
    <mergeCell ref="Q19:S19"/>
    <mergeCell ref="E10:W10"/>
    <mergeCell ref="E11:W11"/>
    <mergeCell ref="A13:W13"/>
    <mergeCell ref="A15:W15"/>
  </mergeCells>
  <printOptions/>
  <pageMargins left="0.75" right="0.75" top="1" bottom="1" header="0.5" footer="0.5"/>
  <pageSetup fitToHeight="1" fitToWidth="1" horizontalDpi="600" verticalDpi="600" orientation="landscape" paperSize="9" scale="68" r:id="rId1"/>
  <headerFooter alignWithMargins="0">
    <oddHeader>&amp;LΔΗΜΟΣ ΧΕΡΣΟΝΗΣΟΥ
ΠΡΟΚΗΡΥΞΗ 1/583Μ/2008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23"/>
  <sheetViews>
    <sheetView tabSelected="1" workbookViewId="0" topLeftCell="A1">
      <selection activeCell="S2" sqref="S2"/>
    </sheetView>
  </sheetViews>
  <sheetFormatPr defaultColWidth="9.140625" defaultRowHeight="12.75"/>
  <cols>
    <col min="1" max="1" width="3.140625" style="0" bestFit="1" customWidth="1"/>
    <col min="2" max="2" width="23.421875" style="0" bestFit="1" customWidth="1"/>
    <col min="3" max="3" width="18.28125" style="0" bestFit="1" customWidth="1"/>
    <col min="4" max="4" width="19.8515625" style="0" bestFit="1" customWidth="1"/>
    <col min="5" max="5" width="7.421875" style="0" customWidth="1"/>
    <col min="6" max="6" width="7.00390625" style="0" customWidth="1"/>
    <col min="7" max="7" width="6.7109375" style="0" customWidth="1"/>
    <col min="8" max="8" width="6.140625" style="0" customWidth="1"/>
    <col min="9" max="9" width="6.8515625" style="0" customWidth="1"/>
    <col min="10" max="10" width="7.140625" style="0" customWidth="1"/>
    <col min="11" max="11" width="5.28125" style="0" customWidth="1"/>
    <col min="12" max="12" width="6.00390625" style="0" customWidth="1"/>
    <col min="13" max="13" width="5.8515625" style="0" customWidth="1"/>
    <col min="14" max="14" width="5.421875" style="0" customWidth="1"/>
    <col min="15" max="15" width="5.57421875" style="0" customWidth="1"/>
    <col min="16" max="17" width="5.28125" style="0" customWidth="1"/>
    <col min="18" max="18" width="5.7109375" style="0" customWidth="1"/>
    <col min="19" max="19" width="6.00390625" style="0" customWidth="1"/>
    <col min="20" max="20" width="5.57421875" style="0" customWidth="1"/>
    <col min="21" max="21" width="5.8515625" style="0" customWidth="1"/>
    <col min="22" max="22" width="4.8515625" style="0" customWidth="1"/>
    <col min="23" max="23" width="9.57421875" style="0" customWidth="1"/>
    <col min="24" max="24" width="44.28125" style="0" customWidth="1"/>
  </cols>
  <sheetData>
    <row r="3" spans="1:23" ht="13.5" thickBot="1">
      <c r="A3" s="151" t="s">
        <v>101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</row>
    <row r="4" spans="1:23" ht="13.5" thickBot="1">
      <c r="A4" s="127"/>
      <c r="B4" s="152" t="s">
        <v>1</v>
      </c>
      <c r="C4" s="153"/>
      <c r="D4" s="157"/>
      <c r="E4" s="152" t="s">
        <v>2</v>
      </c>
      <c r="F4" s="153"/>
      <c r="G4" s="153"/>
      <c r="H4" s="153"/>
      <c r="I4" s="153"/>
      <c r="J4" s="153"/>
      <c r="K4" s="153"/>
      <c r="L4" s="153"/>
      <c r="M4" s="153"/>
      <c r="N4" s="157"/>
      <c r="O4" s="152" t="s">
        <v>3</v>
      </c>
      <c r="P4" s="153"/>
      <c r="Q4" s="153"/>
      <c r="R4" s="153"/>
      <c r="S4" s="153"/>
      <c r="T4" s="153"/>
      <c r="U4" s="153"/>
      <c r="V4" s="153"/>
      <c r="W4" s="157"/>
    </row>
    <row r="5" spans="1:23" ht="118.5">
      <c r="A5" s="128" t="s">
        <v>4</v>
      </c>
      <c r="B5" s="129" t="s">
        <v>5</v>
      </c>
      <c r="C5" s="129" t="s">
        <v>6</v>
      </c>
      <c r="D5" s="130" t="s">
        <v>7</v>
      </c>
      <c r="E5" s="131" t="s">
        <v>8</v>
      </c>
      <c r="F5" s="132" t="s">
        <v>9</v>
      </c>
      <c r="G5" s="132" t="s">
        <v>10</v>
      </c>
      <c r="H5" s="132" t="s">
        <v>11</v>
      </c>
      <c r="I5" s="132" t="s">
        <v>12</v>
      </c>
      <c r="J5" s="132" t="s">
        <v>13</v>
      </c>
      <c r="K5" s="132" t="s">
        <v>14</v>
      </c>
      <c r="L5" s="133" t="s">
        <v>15</v>
      </c>
      <c r="M5" s="133" t="s">
        <v>16</v>
      </c>
      <c r="N5" s="134" t="s">
        <v>17</v>
      </c>
      <c r="O5" s="135" t="s">
        <v>9</v>
      </c>
      <c r="P5" s="136" t="s">
        <v>10</v>
      </c>
      <c r="Q5" s="136" t="s">
        <v>11</v>
      </c>
      <c r="R5" s="136" t="s">
        <v>13</v>
      </c>
      <c r="S5" s="137" t="s">
        <v>14</v>
      </c>
      <c r="T5" s="138" t="s">
        <v>15</v>
      </c>
      <c r="U5" s="138" t="s">
        <v>16</v>
      </c>
      <c r="V5" s="139" t="s">
        <v>17</v>
      </c>
      <c r="W5" s="140" t="s">
        <v>18</v>
      </c>
    </row>
    <row r="6" spans="1:23" ht="16.5">
      <c r="A6" s="128"/>
      <c r="B6" s="129"/>
      <c r="C6" s="129"/>
      <c r="D6" s="129"/>
      <c r="E6" s="143" t="s">
        <v>19</v>
      </c>
      <c r="F6" s="143" t="s">
        <v>20</v>
      </c>
      <c r="G6" s="143" t="s">
        <v>21</v>
      </c>
      <c r="H6" s="143" t="s">
        <v>22</v>
      </c>
      <c r="I6" s="144"/>
      <c r="J6" s="143" t="s">
        <v>23</v>
      </c>
      <c r="K6" s="143" t="s">
        <v>24</v>
      </c>
      <c r="L6" s="143" t="s">
        <v>25</v>
      </c>
      <c r="M6" s="145" t="s">
        <v>26</v>
      </c>
      <c r="N6" s="145" t="s">
        <v>27</v>
      </c>
      <c r="O6" s="146" t="s">
        <v>20</v>
      </c>
      <c r="P6" s="146" t="s">
        <v>21</v>
      </c>
      <c r="Q6" s="136" t="s">
        <v>22</v>
      </c>
      <c r="R6" s="146" t="s">
        <v>23</v>
      </c>
      <c r="S6" s="146" t="s">
        <v>24</v>
      </c>
      <c r="T6" s="146" t="s">
        <v>25</v>
      </c>
      <c r="U6" s="147" t="s">
        <v>26</v>
      </c>
      <c r="V6" s="147" t="s">
        <v>27</v>
      </c>
      <c r="W6" s="147"/>
    </row>
    <row r="7" spans="1:23" s="148" customFormat="1" ht="38.25" customHeight="1">
      <c r="A7" s="65">
        <v>1</v>
      </c>
      <c r="B7" s="53" t="s">
        <v>102</v>
      </c>
      <c r="C7" s="53" t="s">
        <v>49</v>
      </c>
      <c r="D7" s="53" t="s">
        <v>47</v>
      </c>
      <c r="E7" s="178" t="s">
        <v>89</v>
      </c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</row>
    <row r="8" spans="1:23" s="148" customFormat="1" ht="38.25" customHeight="1">
      <c r="A8" s="65">
        <v>2</v>
      </c>
      <c r="B8" s="53" t="s">
        <v>103</v>
      </c>
      <c r="C8" s="53" t="s">
        <v>104</v>
      </c>
      <c r="D8" s="53" t="s">
        <v>46</v>
      </c>
      <c r="E8" s="178" t="s">
        <v>105</v>
      </c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</row>
    <row r="9" spans="1:23" s="148" customFormat="1" ht="39" customHeight="1">
      <c r="A9" s="65">
        <v>3</v>
      </c>
      <c r="B9" s="53" t="s">
        <v>106</v>
      </c>
      <c r="C9" s="53" t="s">
        <v>97</v>
      </c>
      <c r="D9" s="53" t="s">
        <v>64</v>
      </c>
      <c r="E9" s="178" t="s">
        <v>107</v>
      </c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</row>
    <row r="10" spans="1:23" s="148" customFormat="1" ht="38.25" customHeight="1">
      <c r="A10" s="65">
        <v>4</v>
      </c>
      <c r="B10" s="53" t="s">
        <v>108</v>
      </c>
      <c r="C10" s="53" t="s">
        <v>47</v>
      </c>
      <c r="D10" s="53" t="s">
        <v>30</v>
      </c>
      <c r="E10" s="178" t="s">
        <v>109</v>
      </c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</row>
    <row r="11" spans="1:23" s="148" customFormat="1" ht="38.25" customHeight="1">
      <c r="A11" s="65">
        <v>5</v>
      </c>
      <c r="B11" s="53" t="s">
        <v>110</v>
      </c>
      <c r="C11" s="53" t="s">
        <v>37</v>
      </c>
      <c r="D11" s="53" t="s">
        <v>111</v>
      </c>
      <c r="E11" s="178" t="s">
        <v>77</v>
      </c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</row>
    <row r="12" spans="1:23" s="148" customFormat="1" ht="38.25" customHeight="1">
      <c r="A12" s="65">
        <v>6</v>
      </c>
      <c r="B12" s="53" t="s">
        <v>112</v>
      </c>
      <c r="C12" s="53" t="s">
        <v>47</v>
      </c>
      <c r="D12" s="53" t="s">
        <v>36</v>
      </c>
      <c r="E12" s="178" t="s">
        <v>77</v>
      </c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</row>
    <row r="15" spans="1:23" ht="15.75">
      <c r="A15" s="177" t="s">
        <v>38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9"/>
    </row>
    <row r="18" spans="1:23" ht="15.75">
      <c r="A18" s="177" t="s">
        <v>39</v>
      </c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</row>
    <row r="21" spans="10:18" ht="12.75">
      <c r="J21" s="125"/>
      <c r="R21" s="125"/>
    </row>
    <row r="23" spans="3:18" ht="15.75">
      <c r="C23" s="177" t="s">
        <v>40</v>
      </c>
      <c r="D23" s="177"/>
      <c r="F23" s="177" t="s">
        <v>41</v>
      </c>
      <c r="G23" s="177"/>
      <c r="H23" s="177"/>
      <c r="I23" s="177"/>
      <c r="J23" s="177"/>
      <c r="K23" s="125"/>
      <c r="L23" s="125"/>
      <c r="M23" s="125"/>
      <c r="N23" s="177" t="s">
        <v>42</v>
      </c>
      <c r="O23" s="177"/>
      <c r="P23" s="177"/>
      <c r="Q23" s="177"/>
      <c r="R23" s="177"/>
    </row>
  </sheetData>
  <mergeCells count="15">
    <mergeCell ref="A3:W3"/>
    <mergeCell ref="B4:D4"/>
    <mergeCell ref="O4:W4"/>
    <mergeCell ref="E10:W10"/>
    <mergeCell ref="E7:W7"/>
    <mergeCell ref="E8:W8"/>
    <mergeCell ref="E9:W9"/>
    <mergeCell ref="C23:D23"/>
    <mergeCell ref="E4:N4"/>
    <mergeCell ref="E11:W11"/>
    <mergeCell ref="E12:W12"/>
    <mergeCell ref="A15:W15"/>
    <mergeCell ref="A18:W18"/>
    <mergeCell ref="F23:J23"/>
    <mergeCell ref="N23:R23"/>
  </mergeCells>
  <printOptions/>
  <pageMargins left="0.75" right="0.75" top="1" bottom="1" header="0.5" footer="0.5"/>
  <pageSetup fitToHeight="1" fitToWidth="1" horizontalDpi="600" verticalDpi="600" orientation="landscape" paperSize="9" scale="72" r:id="rId1"/>
  <headerFooter alignWithMargins="0">
    <oddHeader>&amp;LΔΗΜΟΣ ΧΕΡΣΟΝΗΣΟΥ 
ΠΡΟΚΗΡΥΞΗ 1/583Μ/2008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USER5</dc:creator>
  <cp:keywords/>
  <dc:description/>
  <cp:lastModifiedBy>USER5</cp:lastModifiedBy>
  <dcterms:created xsi:type="dcterms:W3CDTF">2009-06-04T05:28:34Z</dcterms:created>
  <dcterms:modified xsi:type="dcterms:W3CDTF">2009-06-04T05:40:06Z</dcterms:modified>
  <cp:category/>
  <cp:version/>
  <cp:contentType/>
  <cp:contentStatus/>
</cp:coreProperties>
</file>